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8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ijo\Downloads\"/>
    </mc:Choice>
  </mc:AlternateContent>
  <xr:revisionPtr revIDLastSave="0" documentId="8_{09850043-B550-492D-8925-98CE23224A85}" xr6:coauthVersionLast="47" xr6:coauthVersionMax="47" xr10:uidLastSave="{00000000-0000-0000-0000-000000000000}"/>
  <bookViews>
    <workbookView xWindow="-105" yWindow="0" windowWidth="25800" windowHeight="20985" activeTab="2" xr2:uid="{00000000-000D-0000-FFFF-FFFF00000000}"/>
  </bookViews>
  <sheets>
    <sheet name="メインメニュー" sheetId="10" r:id="rId1"/>
    <sheet name="1事務受託様式５号" sheetId="8" r:id="rId2"/>
    <sheet name="2事務受託様式４号" sheetId="7" r:id="rId3"/>
    <sheet name="3共済契約者別一覧" sheetId="9" r:id="rId4"/>
    <sheet name="4事務受託様式２号" sheetId="5" r:id="rId5"/>
  </sheets>
  <definedNames>
    <definedName name="_xlnm.Print_Area" localSheetId="1">'1事務受託様式５号'!$A$1:$AK$35</definedName>
    <definedName name="_xlnm.Print_Area" localSheetId="2">'2事務受託様式４号'!$A$1:$AN$35</definedName>
    <definedName name="_xlnm.Print_Area" localSheetId="3">'3共済契約者別一覧'!$A$1:$AK$37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E15" i="7"/>
  <c r="E12" i="7"/>
  <c r="L22" i="5" l="1"/>
  <c r="E10" i="9" l="1"/>
  <c r="AK35" i="8"/>
  <c r="AC9" i="7" l="1"/>
  <c r="AC7" i="7"/>
  <c r="AL26" i="7" l="1"/>
  <c r="AL27" i="7"/>
  <c r="AL28" i="7"/>
  <c r="AL29" i="7"/>
  <c r="AL30" i="7"/>
  <c r="AL31" i="7"/>
  <c r="AL32" i="7"/>
  <c r="AL33" i="7"/>
  <c r="AL34" i="7"/>
  <c r="AL25" i="7"/>
  <c r="AL35" i="7" s="1"/>
  <c r="L25" i="5"/>
  <c r="E10" i="7"/>
  <c r="L20" i="5" s="1"/>
  <c r="X22" i="7" l="1"/>
  <c r="Y18" i="9" s="1"/>
  <c r="P22" i="7"/>
  <c r="M18" i="9" s="1"/>
  <c r="E24" i="8"/>
  <c r="AI24" i="8" s="1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J25" i="8"/>
  <c r="AJ26" i="8"/>
  <c r="AJ27" i="8"/>
  <c r="AJ28" i="8"/>
  <c r="AJ29" i="8"/>
  <c r="AJ30" i="8"/>
  <c r="AJ31" i="8"/>
  <c r="AJ32" i="8"/>
  <c r="AJ33" i="8"/>
  <c r="AJ34" i="8"/>
  <c r="AB4" i="7"/>
  <c r="AB4" i="9" s="1"/>
  <c r="AB3" i="7"/>
  <c r="E6" i="7"/>
  <c r="E6" i="9" s="1"/>
  <c r="E7" i="7"/>
  <c r="E7" i="9" s="1"/>
  <c r="E8" i="7"/>
  <c r="E8" i="9" s="1"/>
  <c r="E9" i="7"/>
  <c r="E12" i="9"/>
  <c r="E17" i="7"/>
  <c r="E13" i="9" s="1"/>
  <c r="B4" i="7"/>
  <c r="G45" i="5" s="1"/>
  <c r="AB3" i="9" l="1"/>
  <c r="Y42" i="5"/>
  <c r="O32" i="5"/>
  <c r="AJ35" i="8"/>
  <c r="Y8" i="5"/>
  <c r="B21" i="9"/>
  <c r="E9" i="9"/>
  <c r="V9" i="5"/>
  <c r="L18" i="5"/>
  <c r="F32" i="5"/>
  <c r="L24" i="5"/>
  <c r="L19" i="5"/>
  <c r="L17" i="5"/>
  <c r="E21" i="9"/>
  <c r="P60" i="5"/>
  <c r="L16" i="5"/>
  <c r="G13" i="5"/>
  <c r="X20" i="7"/>
  <c r="X16" i="9" s="1"/>
  <c r="X19" i="7"/>
  <c r="X15" i="9" s="1"/>
  <c r="E20" i="7"/>
  <c r="E16" i="9" s="1"/>
  <c r="E19" i="7"/>
  <c r="E15" i="9" s="1"/>
  <c r="AH34" i="7" l="1"/>
  <c r="K25" i="7"/>
  <c r="K26" i="7"/>
  <c r="K27" i="7"/>
  <c r="K28" i="7"/>
  <c r="K29" i="7"/>
  <c r="K30" i="7"/>
  <c r="K31" i="7"/>
  <c r="K32" i="7"/>
  <c r="K33" i="7"/>
  <c r="K34" i="7"/>
  <c r="B34" i="7" s="1"/>
  <c r="Q25" i="7"/>
  <c r="AO25" i="7" s="1"/>
  <c r="Q26" i="7"/>
  <c r="AO26" i="7" s="1"/>
  <c r="Q27" i="7"/>
  <c r="AO27" i="7" s="1"/>
  <c r="Q28" i="7"/>
  <c r="AO28" i="7" s="1"/>
  <c r="Q29" i="7"/>
  <c r="AO29" i="7" s="1"/>
  <c r="Q30" i="7"/>
  <c r="AO30" i="7" s="1"/>
  <c r="Q31" i="7"/>
  <c r="AO31" i="7" s="1"/>
  <c r="Q32" i="7"/>
  <c r="AO32" i="7" s="1"/>
  <c r="Q33" i="7"/>
  <c r="AO33" i="7" s="1"/>
  <c r="Q34" i="7"/>
  <c r="AO34" i="7" s="1"/>
  <c r="AO35" i="7" l="1"/>
  <c r="Z21" i="9" s="1"/>
  <c r="Z37" i="9" s="1"/>
  <c r="G34" i="5" s="1"/>
  <c r="E34" i="7"/>
  <c r="AH33" i="7"/>
  <c r="AH32" i="7"/>
  <c r="AH31" i="7"/>
  <c r="AH30" i="7"/>
  <c r="AH29" i="7"/>
  <c r="AH28" i="7"/>
  <c r="AH27" i="7"/>
  <c r="AH26" i="7"/>
  <c r="AH25" i="7"/>
  <c r="B32" i="7" l="1"/>
  <c r="B25" i="7"/>
  <c r="B27" i="7"/>
  <c r="B29" i="7"/>
  <c r="B31" i="7"/>
  <c r="B26" i="7"/>
  <c r="B28" i="7"/>
  <c r="B30" i="7"/>
  <c r="B33" i="7"/>
  <c r="E25" i="7"/>
  <c r="E27" i="7"/>
  <c r="E29" i="7"/>
  <c r="E31" i="7"/>
  <c r="E33" i="7"/>
  <c r="E26" i="7"/>
  <c r="E28" i="7"/>
  <c r="E30" i="7"/>
  <c r="E32" i="7"/>
  <c r="AH35" i="7"/>
  <c r="AF21" i="9" l="1"/>
  <c r="AF37" i="9" s="1"/>
  <c r="Q34" i="5" s="1"/>
  <c r="W5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（独）勤労者退職金共済機構</author>
  </authors>
  <commentList>
    <comment ref="AG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A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CCUS活用の場合には、
こちらで○を選択してください。</t>
        </r>
      </text>
    </comment>
    <comment ref="Q2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就労期間を入力してください。
</t>
        </r>
      </text>
    </comment>
    <comment ref="AK23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建設キャリアアップシステム登録技能者は、
ＣＣＵＳ欄に「○」印を記載</t>
        </r>
      </text>
    </comment>
    <comment ref="E2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期間を入力すると、日付が自動的に変わります。</t>
        </r>
      </text>
    </comment>
    <comment ref="E2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就労日に「1」を入力してください。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No.2～No16
下位の会社より報告があった場合、上位会社へまとめて報告を行う際に使用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(独)勤労者退職金共済機構</author>
  </authors>
  <commentList>
    <comment ref="N47" authorId="0" shapeId="0" xr:uid="{00000000-0006-0000-0400-000001000000}">
      <text>
        <r>
          <rPr>
            <sz val="14"/>
            <color indexed="81"/>
            <rFont val="ＭＳ Ｐゴシック"/>
            <family val="3"/>
            <charset val="128"/>
          </rPr>
          <t>元請側で手書き
（現物交付する種類）
入力も可能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0" authorId="0" shapeId="0" xr:uid="{00000000-0006-0000-0400-000002000000}">
      <text>
        <r>
          <rPr>
            <sz val="14"/>
            <color indexed="81"/>
            <rFont val="ＭＳ Ｐゴシック"/>
            <family val="3"/>
            <charset val="128"/>
          </rPr>
          <t>元請側で手書き
（現物交付する種類）
入力も可能</t>
        </r>
      </text>
    </comment>
    <comment ref="W56" authorId="1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受領（予定）日を
入力してください。</t>
        </r>
      </text>
    </comment>
  </commentList>
</comments>
</file>

<file path=xl/sharedStrings.xml><?xml version="1.0" encoding="utf-8"?>
<sst xmlns="http://schemas.openxmlformats.org/spreadsheetml/2006/main" count="162" uniqueCount="111">
  <si>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3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</si>
  <si>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3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</si>
  <si>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3"/>
  </si>
  <si>
    <t>整理番号</t>
    <rPh sb="0" eb="2">
      <t>セイリ</t>
    </rPh>
    <rPh sb="2" eb="4">
      <t>バンゴウ</t>
    </rPh>
    <phoneticPr fontId="3"/>
  </si>
  <si>
    <t>日</t>
    <rPh sb="0" eb="1">
      <t>ヒ</t>
    </rPh>
    <phoneticPr fontId="3"/>
  </si>
  <si>
    <t>住         所</t>
    <rPh sb="0" eb="1">
      <t>ジュウ</t>
    </rPh>
    <rPh sb="10" eb="11">
      <t>ショ</t>
    </rPh>
    <phoneticPr fontId="3"/>
  </si>
  <si>
    <t>工   事   名</t>
    <rPh sb="0" eb="1">
      <t>コウ</t>
    </rPh>
    <rPh sb="4" eb="5">
      <t>コト</t>
    </rPh>
    <rPh sb="8" eb="9">
      <t>ナ</t>
    </rPh>
    <phoneticPr fontId="3"/>
  </si>
  <si>
    <t>工 事 コード</t>
    <rPh sb="0" eb="1">
      <t>コウ</t>
    </rPh>
    <rPh sb="2" eb="3">
      <t>コト</t>
    </rPh>
    <phoneticPr fontId="3"/>
  </si>
  <si>
    <t>以下のとおり報告します。</t>
    <rPh sb="0" eb="2">
      <t>イカ</t>
    </rPh>
    <rPh sb="6" eb="8">
      <t>ホウコク</t>
    </rPh>
    <phoneticPr fontId="3"/>
  </si>
  <si>
    <t>記</t>
    <rPh sb="0" eb="1">
      <t>キ</t>
    </rPh>
    <phoneticPr fontId="3"/>
  </si>
  <si>
    <t>期　間</t>
    <rPh sb="0" eb="1">
      <t>キ</t>
    </rPh>
    <rPh sb="2" eb="3">
      <t>アイダ</t>
    </rPh>
    <phoneticPr fontId="3"/>
  </si>
  <si>
    <t>現場責任者確認</t>
    <rPh sb="0" eb="2">
      <t>ゲンバ</t>
    </rPh>
    <rPh sb="2" eb="5">
      <t>セキニンシャ</t>
    </rPh>
    <rPh sb="5" eb="7">
      <t>カクニン</t>
    </rPh>
    <phoneticPr fontId="3"/>
  </si>
  <si>
    <t>被共済者数</t>
    <rPh sb="0" eb="4">
      <t>ヒ</t>
    </rPh>
    <rPh sb="4" eb="5">
      <t>スウ</t>
    </rPh>
    <phoneticPr fontId="3"/>
  </si>
  <si>
    <t>人</t>
    <rPh sb="0" eb="1">
      <t>ヒト</t>
    </rPh>
    <phoneticPr fontId="3"/>
  </si>
  <si>
    <t>延べ就労日数</t>
    <rPh sb="0" eb="1">
      <t>ノ</t>
    </rPh>
    <rPh sb="2" eb="4">
      <t>シュウロウ</t>
    </rPh>
    <rPh sb="4" eb="6">
      <t>ニッスウ</t>
    </rPh>
    <phoneticPr fontId="3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</si>
  <si>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3"/>
  </si>
  <si>
    <t>１日券</t>
    <rPh sb="1" eb="2">
      <t>ヒ</t>
    </rPh>
    <rPh sb="2" eb="3">
      <t>ケン</t>
    </rPh>
    <phoneticPr fontId="3"/>
  </si>
  <si>
    <t>枚</t>
    <rPh sb="0" eb="1">
      <t>マイ</t>
    </rPh>
    <phoneticPr fontId="3"/>
  </si>
  <si>
    <t>１０日券</t>
    <rPh sb="2" eb="3">
      <t>ヒ</t>
    </rPh>
    <rPh sb="3" eb="4">
      <t>ケン</t>
    </rPh>
    <phoneticPr fontId="3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</si>
  <si>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3"/>
  </si>
  <si>
    <t>報告事業所</t>
    <rPh sb="0" eb="2">
      <t>ホウコク</t>
    </rPh>
    <rPh sb="2" eb="5">
      <t>ジギョウショ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</si>
  <si>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</si>
  <si>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～</t>
    <phoneticPr fontId="3"/>
  </si>
  <si>
    <t>報告事業所</t>
    <phoneticPr fontId="3"/>
  </si>
  <si>
    <t>　　　建退共事務受託様式４号</t>
    <phoneticPr fontId="2"/>
  </si>
  <si>
    <t>整理番号</t>
    <rPh sb="0" eb="2">
      <t>セイリ</t>
    </rPh>
    <rPh sb="2" eb="4">
      <t>バンゴウ</t>
    </rPh>
    <phoneticPr fontId="2"/>
  </si>
  <si>
    <t>報告日</t>
    <rPh sb="0" eb="2">
      <t>ホウコク</t>
    </rPh>
    <rPh sb="2" eb="3">
      <t>ビ</t>
    </rPh>
    <phoneticPr fontId="2"/>
  </si>
  <si>
    <t>報告事業所名</t>
    <rPh sb="0" eb="2">
      <t>ホウコク</t>
    </rPh>
    <rPh sb="2" eb="5">
      <t>ジギョウショ</t>
    </rPh>
    <rPh sb="5" eb="6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</si>
  <si>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</si>
  <si>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</si>
  <si>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共済契約者
番号</t>
    <rPh sb="0" eb="2">
      <t>キョウサイ</t>
    </rPh>
    <rPh sb="2" eb="4">
      <t>ケイヤク</t>
    </rPh>
    <rPh sb="4" eb="5">
      <t>シャ</t>
    </rPh>
    <rPh sb="6" eb="8">
      <t>バンゴウ</t>
    </rPh>
    <phoneticPr fontId="2"/>
  </si>
  <si>
    <t>工事名</t>
    <rPh sb="0" eb="2">
      <t>コウジ</t>
    </rPh>
    <rPh sb="2" eb="3">
      <t>メイ</t>
    </rPh>
    <phoneticPr fontId="2"/>
  </si>
  <si>
    <t>現場責任者確認</t>
    <phoneticPr fontId="2"/>
  </si>
  <si>
    <t>工事コード</t>
    <rPh sb="0" eb="2">
      <t>コウジ</t>
    </rPh>
    <phoneticPr fontId="2"/>
  </si>
  <si>
    <t>備考</t>
    <rPh sb="0" eb="2">
      <t>ビコウ</t>
    </rPh>
    <phoneticPr fontId="2"/>
  </si>
  <si>
    <t>(共済契約者番号)</t>
    <rPh sb="1" eb="3">
      <t>キョウサイ</t>
    </rPh>
    <rPh sb="3" eb="5">
      <t>ケイヤク</t>
    </rPh>
    <rPh sb="5" eb="6">
      <t>シャ</t>
    </rPh>
    <rPh sb="6" eb="8">
      <t>バンゴウ</t>
    </rPh>
    <phoneticPr fontId="2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</si>
  <si>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2"/>
  </si>
  <si>
    <t>一次事業所名</t>
    <rPh sb="0" eb="2">
      <t>イチジ</t>
    </rPh>
    <rPh sb="2" eb="5">
      <t>ジギョウショ</t>
    </rPh>
    <rPh sb="5" eb="6">
      <t>メイ</t>
    </rPh>
    <phoneticPr fontId="2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</si>
  <si>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2"/>
  </si>
  <si>
    <t>報告期間：</t>
    <rPh sb="0" eb="2">
      <t>ホウコク</t>
    </rPh>
    <rPh sb="2" eb="4">
      <t>キカン</t>
    </rPh>
    <phoneticPr fontId="2"/>
  </si>
  <si>
    <t>～</t>
    <phoneticPr fontId="2"/>
  </si>
  <si>
    <t>No.</t>
    <phoneticPr fontId="2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</si>
  <si>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2"/>
  </si>
  <si>
    <t>項番</t>
    <rPh sb="0" eb="1">
      <t>コウ</t>
    </rPh>
    <rPh sb="1" eb="2">
      <t>バン</t>
    </rPh>
    <phoneticPr fontId="2"/>
  </si>
  <si>
    <t>共済契約者名</t>
    <rPh sb="0" eb="2">
      <t>キョウサイ</t>
    </rPh>
    <rPh sb="2" eb="4">
      <t>ケイヤク</t>
    </rPh>
    <rPh sb="4" eb="5">
      <t>シャ</t>
    </rPh>
    <rPh sb="5" eb="6">
      <t>メイ</t>
    </rPh>
    <phoneticPr fontId="2"/>
  </si>
  <si>
    <t>被共済者番号</t>
    <rPh sb="0" eb="1">
      <t>ヒ</t>
    </rPh>
    <rPh sb="1" eb="4">
      <t>キョウサイシャ</t>
    </rPh>
    <rPh sb="4" eb="6">
      <t>バンゴウ</t>
    </rPh>
    <phoneticPr fontId="2"/>
  </si>
  <si>
    <t>被共済者名</t>
    <rPh sb="0" eb="1">
      <t>ヒ</t>
    </rPh>
    <rPh sb="1" eb="4">
      <t>キョウサイシャ</t>
    </rPh>
    <rPh sb="4" eb="5">
      <t>メイ</t>
    </rPh>
    <phoneticPr fontId="2"/>
  </si>
  <si>
    <t>就労日数</t>
    <rPh sb="0" eb="2">
      <t>シュウロウ</t>
    </rPh>
    <rPh sb="2" eb="4">
      <t>ニッスウ</t>
    </rPh>
    <phoneticPr fontId="2"/>
  </si>
  <si>
    <t>　　建退共事務受託様式５号</t>
    <rPh sb="2" eb="3">
      <t>ダテ</t>
    </rPh>
    <rPh sb="3" eb="4">
      <t>タイ</t>
    </rPh>
    <rPh sb="4" eb="5">
      <t>トモ</t>
    </rPh>
    <rPh sb="5" eb="7">
      <t>ジム</t>
    </rPh>
    <rPh sb="7" eb="9">
      <t>ジュタク</t>
    </rPh>
    <rPh sb="9" eb="11">
      <t>ヨウシキ</t>
    </rPh>
    <rPh sb="12" eb="13">
      <t>ゴウ</t>
    </rPh>
    <phoneticPr fontId="2"/>
  </si>
  <si>
    <t>報告事業所名</t>
    <rPh sb="0" eb="2">
      <t>ホウコク</t>
    </rPh>
    <rPh sb="2" eb="4">
      <t>ジギョウ</t>
    </rPh>
    <rPh sb="4" eb="5">
      <t>トコロ</t>
    </rPh>
    <rPh sb="5" eb="6">
      <t>メイ</t>
    </rPh>
    <phoneticPr fontId="2"/>
  </si>
  <si>
    <t>現場責任者確認</t>
    <phoneticPr fontId="2"/>
  </si>
  <si>
    <t>（契約者番号）</t>
    <phoneticPr fontId="2"/>
  </si>
  <si>
    <t>No.</t>
    <phoneticPr fontId="2"/>
  </si>
  <si>
    <t>氏名</t>
    <rPh sb="0" eb="2">
      <t>シメイ</t>
    </rPh>
    <phoneticPr fontId="2"/>
  </si>
  <si>
    <t>就労状況</t>
    <rPh sb="0" eb="2">
      <t>シュウロウ</t>
    </rPh>
    <rPh sb="2" eb="4">
      <t>ジョウキョウ</t>
    </rPh>
    <phoneticPr fontId="2"/>
  </si>
  <si>
    <t>合計日数</t>
    <rPh sb="0" eb="2">
      <t>ゴウケイ</t>
    </rPh>
    <rPh sb="2" eb="4">
      <t>ニッスウ</t>
    </rPh>
    <phoneticPr fontId="2"/>
  </si>
  <si>
    <t>殿</t>
    <rPh sb="0" eb="1">
      <t>トノ</t>
    </rPh>
    <phoneticPr fontId="2"/>
  </si>
  <si>
    <t>交付元事業所</t>
    <rPh sb="0" eb="2">
      <t>コウフ</t>
    </rPh>
    <rPh sb="2" eb="3">
      <t>モト</t>
    </rPh>
    <rPh sb="3" eb="6">
      <t>ジギョウショ</t>
    </rPh>
    <phoneticPr fontId="3"/>
  </si>
  <si>
    <t>被共済者就労状況報告書（日別報告様式）</t>
    <rPh sb="0" eb="1">
      <t>ヒ</t>
    </rPh>
    <rPh sb="1" eb="4">
      <t>キョウサイシャ</t>
    </rPh>
    <rPh sb="6" eb="8">
      <t>ジョウキョウ</t>
    </rPh>
    <rPh sb="12" eb="13">
      <t>ニチ</t>
    </rPh>
    <rPh sb="13" eb="14">
      <t>ベツ</t>
    </rPh>
    <rPh sb="14" eb="16">
      <t>ホウコク</t>
    </rPh>
    <rPh sb="16" eb="18">
      <t>ヨウシキ</t>
    </rPh>
    <phoneticPr fontId="2"/>
  </si>
  <si>
    <t>被共済者就労状況報告書（月別報告様式）</t>
    <rPh sb="0" eb="1">
      <t>ヒ</t>
    </rPh>
    <rPh sb="1" eb="4">
      <t>キョウサイシャ</t>
    </rPh>
    <rPh sb="6" eb="8">
      <t>ジョウキョウ</t>
    </rPh>
    <rPh sb="8" eb="11">
      <t>ホウコクショ</t>
    </rPh>
    <rPh sb="12" eb="13">
      <t>ツキ</t>
    </rPh>
    <phoneticPr fontId="2"/>
  </si>
  <si>
    <t>建退共制度に係る被共済者就労状況報告書（共済契約者別一覧）</t>
    <phoneticPr fontId="2"/>
  </si>
  <si>
    <t/>
  </si>
  <si>
    <t>～</t>
    <phoneticPr fontId="2"/>
  </si>
  <si>
    <t>No.</t>
    <phoneticPr fontId="2"/>
  </si>
  <si>
    <t>項番</t>
    <rPh sb="0" eb="2">
      <t>コウバン</t>
    </rPh>
    <phoneticPr fontId="2"/>
  </si>
  <si>
    <t>被共済者数</t>
    <rPh sb="0" eb="1">
      <t>ヒ</t>
    </rPh>
    <rPh sb="1" eb="4">
      <t>キョウサイシャ</t>
    </rPh>
    <rPh sb="4" eb="5">
      <t>スウ</t>
    </rPh>
    <phoneticPr fontId="3"/>
  </si>
  <si>
    <t>延べ就労日数</t>
    <rPh sb="0" eb="1">
      <t>ノベ</t>
    </rPh>
    <rPh sb="2" eb="4">
      <t>シュウロウ</t>
    </rPh>
    <rPh sb="4" eb="6">
      <t>ニッスウ</t>
    </rPh>
    <phoneticPr fontId="3"/>
  </si>
  <si>
    <t>1</t>
    <phoneticPr fontId="2"/>
  </si>
  <si>
    <t>2</t>
    <phoneticPr fontId="2"/>
  </si>
  <si>
    <t>3</t>
    <phoneticPr fontId="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</si>
  <si>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</si>
  <si>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</si>
  <si>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</si>
  <si>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</si>
  <si>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</si>
  <si>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</si>
  <si>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</si>
  <si>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</si>
  <si>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</si>
  <si>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</si>
  <si>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</si>
  <si>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</si>
  <si>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</si>
  <si>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総合計　</t>
    <phoneticPr fontId="2"/>
  </si>
  <si>
    <t>STEP 1</t>
    <phoneticPr fontId="2"/>
  </si>
  <si>
    <t>STEP 2</t>
    <phoneticPr fontId="2"/>
  </si>
  <si>
    <t>STEP 3</t>
    <phoneticPr fontId="2"/>
  </si>
  <si>
    <t>STEP 4</t>
    <phoneticPr fontId="2"/>
  </si>
  <si>
    <t>入力項目</t>
    <rPh sb="0" eb="2">
      <t>ニュウリョク</t>
    </rPh>
    <rPh sb="2" eb="4">
      <t>コウモク</t>
    </rPh>
    <phoneticPr fontId="2"/>
  </si>
  <si>
    <t>各様式</t>
    <rPh sb="0" eb="1">
      <t>カク</t>
    </rPh>
    <rPh sb="1" eb="3">
      <t>ヨウシキ</t>
    </rPh>
    <phoneticPr fontId="2"/>
  </si>
  <si>
    <t>完成</t>
    <rPh sb="0" eb="2">
      <t>カンセイ</t>
    </rPh>
    <phoneticPr fontId="2"/>
  </si>
  <si>
    <t>元請・下請間における就労実績報告（日別報告版）</t>
    <rPh sb="0" eb="2">
      <t>モトウケ</t>
    </rPh>
    <rPh sb="3" eb="5">
      <t>シタウケ</t>
    </rPh>
    <rPh sb="5" eb="6">
      <t>カン</t>
    </rPh>
    <rPh sb="10" eb="12">
      <t>シュウロウ</t>
    </rPh>
    <rPh sb="12" eb="14">
      <t>ジッセキ</t>
    </rPh>
    <rPh sb="14" eb="16">
      <t>ホウコク</t>
    </rPh>
    <rPh sb="17" eb="18">
      <t>ニチ</t>
    </rPh>
    <rPh sb="18" eb="19">
      <t>ベツ</t>
    </rPh>
    <rPh sb="19" eb="21">
      <t>ホウコク</t>
    </rPh>
    <rPh sb="21" eb="22">
      <t>バン</t>
    </rPh>
    <phoneticPr fontId="2"/>
  </si>
  <si>
    <t>掛金納付についての
事務を委託します。</t>
    <rPh sb="0" eb="2">
      <t>カケキン</t>
    </rPh>
    <rPh sb="2" eb="4">
      <t>ノウフ</t>
    </rPh>
    <phoneticPr fontId="2"/>
  </si>
  <si>
    <t>就労実績の集計に建設
キャリアアップシステムを
活用しています。</t>
    <phoneticPr fontId="2"/>
  </si>
  <si>
    <t>CCUS</t>
    <phoneticPr fontId="2"/>
  </si>
  <si>
    <t>建設キャリアアップシステム</t>
    <rPh sb="0" eb="2">
      <t>ケンセツ</t>
    </rPh>
    <phoneticPr fontId="2"/>
  </si>
  <si>
    <t>事業者ⅠD</t>
    <rPh sb="0" eb="3">
      <t>ジギョウシャ</t>
    </rPh>
    <phoneticPr fontId="2"/>
  </si>
  <si>
    <t>現場ⅠD</t>
    <rPh sb="0" eb="2">
      <t>ゲンバ</t>
    </rPh>
    <phoneticPr fontId="2"/>
  </si>
  <si>
    <t>事業者ⅠD</t>
    <rPh sb="0" eb="2">
      <t>ジギョウ</t>
    </rPh>
    <rPh sb="2" eb="3">
      <t>シャ</t>
    </rPh>
    <phoneticPr fontId="2"/>
  </si>
  <si>
    <t>下表の共済契約者
（下請負人）から
掛金納付についての
事務を受託しました。</t>
    <rPh sb="0" eb="2">
      <t>カヒョウ</t>
    </rPh>
    <rPh sb="3" eb="5">
      <t>キョウサイ</t>
    </rPh>
    <rPh sb="5" eb="7">
      <t>ケイヤク</t>
    </rPh>
    <rPh sb="7" eb="8">
      <t>シャ</t>
    </rPh>
    <rPh sb="10" eb="12">
      <t>シタウケ</t>
    </rPh>
    <rPh sb="13" eb="14">
      <t>ニン</t>
    </rPh>
    <rPh sb="18" eb="20">
      <t>カケキン</t>
    </rPh>
    <rPh sb="20" eb="22">
      <t>ノウフ</t>
    </rPh>
    <rPh sb="31" eb="33">
      <t>ジュタク</t>
    </rPh>
    <phoneticPr fontId="2"/>
  </si>
  <si>
    <t>建設キャリアアップシステム</t>
    <rPh sb="0" eb="2">
      <t>ケンセツ</t>
    </rPh>
    <phoneticPr fontId="3"/>
  </si>
  <si>
    <t>事業者ⅠD</t>
    <rPh sb="0" eb="1">
      <t>コト</t>
    </rPh>
    <rPh sb="1" eb="2">
      <t>ゴウ</t>
    </rPh>
    <rPh sb="2" eb="3">
      <t>モノ</t>
    </rPh>
    <phoneticPr fontId="3"/>
  </si>
  <si>
    <t>現 場 Ⅰ D</t>
    <rPh sb="0" eb="1">
      <t>ゲン</t>
    </rPh>
    <rPh sb="2" eb="3">
      <t>バ</t>
    </rPh>
    <phoneticPr fontId="3"/>
  </si>
  <si>
    <t>共済契約者
番　　　　号</t>
    <rPh sb="0" eb="2">
      <t>キョウサイ</t>
    </rPh>
    <rPh sb="2" eb="5">
      <t>ケイヤクシャ</t>
    </rPh>
    <rPh sb="6" eb="7">
      <t>バン</t>
    </rPh>
    <rPh sb="11" eb="12">
      <t>ゴウ</t>
    </rPh>
    <phoneticPr fontId="3"/>
  </si>
  <si>
    <t>総合計</t>
    <rPh sb="0" eb="1">
      <t>ソウ</t>
    </rPh>
    <rPh sb="1" eb="3">
      <t>ゴウケイ</t>
    </rPh>
    <phoneticPr fontId="2"/>
  </si>
  <si>
    <t>受領者確認</t>
    <rPh sb="0" eb="2">
      <t>ジュリョウ</t>
    </rPh>
    <rPh sb="2" eb="3">
      <t>シャ</t>
    </rPh>
    <rPh sb="3" eb="5">
      <t>カクニン</t>
    </rPh>
    <phoneticPr fontId="3"/>
  </si>
  <si>
    <t>工事番号および</t>
    <rPh sb="0" eb="2">
      <t>コウジ</t>
    </rPh>
    <rPh sb="2" eb="4">
      <t>バンゴウ</t>
    </rPh>
    <phoneticPr fontId="2"/>
  </si>
  <si>
    <t>工事番号および</t>
    <rPh sb="0" eb="4">
      <t>コウジバンゴウ</t>
    </rPh>
    <phoneticPr fontId="2"/>
  </si>
  <si>
    <t>株式会社　帆苅組</t>
    <rPh sb="0" eb="2">
      <t>カブシキ</t>
    </rPh>
    <rPh sb="2" eb="4">
      <t>カイシャ</t>
    </rPh>
    <rPh sb="5" eb="7">
      <t>ホカリ</t>
    </rPh>
    <rPh sb="7" eb="8">
      <t>クミ</t>
    </rPh>
    <phoneticPr fontId="2"/>
  </si>
  <si>
    <t>65-01895</t>
    <phoneticPr fontId="2"/>
  </si>
  <si>
    <t>320円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</si>
</sst>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報告整理番号　&quot;\ @"/>
    <numFmt numFmtId="177" formatCode="&quot;　&quot;@"/>
    <numFmt numFmtId="178" formatCode="@&quot;　殿&quot;"/>
    <numFmt numFmtId="179" formatCode="&quot;日&quot;&quot;付　&quot;\ [$-411]ggge&quot;年&quot;mm&quot;月&quot;dd&quot;日&quot;"/>
    <numFmt numFmtId="180" formatCode="0_);[Red]\(0\)"/>
    <numFmt numFmtId="181" formatCode="[$-411]ggge&quot;年&quot;mm&quot;月&quot;dd&quot;日&quot;"/>
    <numFmt numFmtId="182" formatCode="0_ "/>
    <numFmt numFmtId="183" formatCode="[$-411]ggge&quot;年&quot;m&quot;月&quot;d&quot;日&quot;;@"/>
    <numFmt numFmtId="184" formatCode="@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メイリオ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/>
    <xf numFmtId="0" fontId="11" fillId="0" borderId="0">
      <alignment vertical="center"/>
    </xf>
    <xf numFmtId="0" fontId="11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5">
    <xf numFmtId="0" fontId="0" fillId="0" borderId="0" xfId="0">
      <alignment vertical="center"/>
    </xf>
    <xf numFmtId="0" fontId="6" fillId="0" borderId="1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1" fillId="0" borderId="6" xfId="1" applyBorder="1">
      <alignment vertical="center"/>
    </xf>
    <xf numFmtId="0" fontId="1" fillId="0" borderId="2" xfId="1" applyBorder="1">
      <alignment vertical="center"/>
    </xf>
    <xf numFmtId="0" fontId="1" fillId="0" borderId="7" xfId="1" applyBorder="1">
      <alignment vertical="center"/>
    </xf>
    <xf numFmtId="0" fontId="1" fillId="0" borderId="0" xfId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2" xfId="1" applyBorder="1">
      <alignment vertical="center"/>
    </xf>
    <xf numFmtId="0" fontId="5" fillId="0" borderId="0" xfId="1" applyFont="1">
      <alignment vertical="center"/>
    </xf>
    <xf numFmtId="0" fontId="6" fillId="0" borderId="11" xfId="1" applyFont="1" applyBorder="1">
      <alignment vertical="center"/>
    </xf>
    <xf numFmtId="0" fontId="6" fillId="0" borderId="0" xfId="1" applyFont="1">
      <alignment vertical="center"/>
    </xf>
    <xf numFmtId="0" fontId="10" fillId="0" borderId="0" xfId="1" applyFont="1" applyAlignment="1">
      <alignment horizontal="left" wrapText="1" shrinkToFit="1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6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left" vertical="center" shrinkToFit="1"/>
    </xf>
    <xf numFmtId="179" fontId="6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181" fontId="1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right" vertical="center"/>
    </xf>
    <xf numFmtId="181" fontId="1" fillId="0" borderId="0" xfId="0" applyNumberFormat="1" applyFont="1" applyAlignment="1">
      <alignment horizontal="right" vertical="center"/>
    </xf>
    <xf numFmtId="49" fontId="19" fillId="0" borderId="13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left" vertical="center" shrinkToFit="1"/>
    </xf>
    <xf numFmtId="49" fontId="18" fillId="0" borderId="14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left" vertical="center" indent="1" shrinkToFit="1"/>
    </xf>
    <xf numFmtId="49" fontId="1" fillId="0" borderId="0" xfId="0" applyNumberFormat="1" applyFont="1" applyAlignment="1">
      <alignment horizontal="left" vertical="center" indent="1" shrinkToFit="1"/>
    </xf>
    <xf numFmtId="49" fontId="19" fillId="0" borderId="14" xfId="0" applyNumberFormat="1" applyFont="1" applyBorder="1" applyAlignment="1">
      <alignment horizontal="distributed" vertical="center" wrapText="1"/>
    </xf>
    <xf numFmtId="0" fontId="14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 indent="1" shrinkToFit="1"/>
    </xf>
    <xf numFmtId="49" fontId="1" fillId="0" borderId="1" xfId="0" applyNumberFormat="1" applyFont="1" applyBorder="1" applyAlignment="1">
      <alignment horizontal="left" vertical="center" indent="1" shrinkToFit="1"/>
    </xf>
    <xf numFmtId="49" fontId="18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15" xfId="0" applyNumberFormat="1" applyFont="1" applyBorder="1" applyAlignment="1">
      <alignment horizontal="left" vertical="center" shrinkToFit="1"/>
    </xf>
    <xf numFmtId="49" fontId="1" fillId="0" borderId="15" xfId="0" applyNumberFormat="1" applyFont="1" applyBorder="1" applyAlignment="1">
      <alignment horizontal="left" vertical="center" indent="1" shrinkToFit="1"/>
    </xf>
    <xf numFmtId="49" fontId="18" fillId="0" borderId="13" xfId="0" applyNumberFormat="1" applyFont="1" applyBorder="1" applyAlignment="1">
      <alignment horizontal="distributed" vertical="center"/>
    </xf>
    <xf numFmtId="49" fontId="1" fillId="0" borderId="13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left" vertical="center"/>
    </xf>
    <xf numFmtId="181" fontId="1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16" xfId="0" applyFont="1" applyBorder="1" applyAlignment="1">
      <alignment horizontal="center" vertical="center" shrinkToFit="1"/>
    </xf>
    <xf numFmtId="49" fontId="8" fillId="0" borderId="0" xfId="5" applyNumberFormat="1" applyFont="1" applyAlignment="1">
      <alignment horizontal="left" vertical="center"/>
    </xf>
    <xf numFmtId="49" fontId="6" fillId="0" borderId="0" xfId="5" applyNumberFormat="1" applyFont="1" applyAlignment="1">
      <alignment horizontal="left" vertical="center" shrinkToFit="1"/>
    </xf>
    <xf numFmtId="49" fontId="6" fillId="0" borderId="0" xfId="5" applyNumberFormat="1" applyFont="1" applyAlignment="1">
      <alignment horizontal="right" vertical="center" shrinkToFit="1"/>
    </xf>
    <xf numFmtId="0" fontId="14" fillId="0" borderId="0" xfId="5" applyFont="1" applyAlignment="1">
      <alignment vertical="center"/>
    </xf>
    <xf numFmtId="0" fontId="14" fillId="0" borderId="0" xfId="6" applyFont="1">
      <alignment vertical="center"/>
    </xf>
    <xf numFmtId="0" fontId="6" fillId="0" borderId="0" xfId="6" applyFont="1">
      <alignment vertical="center"/>
    </xf>
    <xf numFmtId="0" fontId="14" fillId="0" borderId="0" xfId="6" applyFont="1" applyAlignment="1">
      <alignment horizontal="center" vertical="center"/>
    </xf>
    <xf numFmtId="0" fontId="21" fillId="0" borderId="0" xfId="6" applyFont="1">
      <alignment vertical="center"/>
    </xf>
    <xf numFmtId="182" fontId="9" fillId="0" borderId="0" xfId="1" applyNumberFormat="1" applyFont="1" applyAlignment="1">
      <alignment horizontal="center" vertical="center" shrinkToFit="1"/>
    </xf>
    <xf numFmtId="182" fontId="9" fillId="0" borderId="1" xfId="1" applyNumberFormat="1" applyFont="1" applyBorder="1" applyAlignment="1">
      <alignment horizontal="center" vertical="center" shrinkToFit="1"/>
    </xf>
    <xf numFmtId="0" fontId="25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 shrinkToFit="1"/>
    </xf>
    <xf numFmtId="180" fontId="1" fillId="0" borderId="0" xfId="0" applyNumberFormat="1" applyFont="1" applyAlignment="1">
      <alignment horizontal="left" vertical="center" shrinkToFit="1"/>
    </xf>
    <xf numFmtId="180" fontId="1" fillId="0" borderId="15" xfId="0" applyNumberFormat="1" applyFont="1" applyBorder="1" applyAlignment="1">
      <alignment horizontal="left" vertical="center" shrinkToFit="1"/>
    </xf>
    <xf numFmtId="180" fontId="1" fillId="0" borderId="15" xfId="0" applyNumberFormat="1" applyFont="1" applyBorder="1" applyAlignment="1">
      <alignment horizontal="left" vertical="center" indent="1" shrinkToFit="1"/>
    </xf>
    <xf numFmtId="180" fontId="1" fillId="0" borderId="0" xfId="0" applyNumberFormat="1" applyFont="1" applyAlignment="1">
      <alignment horizontal="left" vertical="center" indent="1" shrinkToFit="1"/>
    </xf>
    <xf numFmtId="49" fontId="18" fillId="0" borderId="26" xfId="0" applyNumberFormat="1" applyFont="1" applyBorder="1" applyAlignment="1">
      <alignment horizontal="distributed" vertical="center"/>
    </xf>
    <xf numFmtId="180" fontId="22" fillId="0" borderId="16" xfId="4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27" xfId="0" applyFont="1" applyBorder="1">
      <alignment vertical="center"/>
    </xf>
    <xf numFmtId="0" fontId="33" fillId="0" borderId="31" xfId="0" applyFont="1" applyBorder="1">
      <alignment vertical="center"/>
    </xf>
    <xf numFmtId="0" fontId="33" fillId="0" borderId="32" xfId="0" applyFont="1" applyBorder="1">
      <alignment vertical="center"/>
    </xf>
    <xf numFmtId="0" fontId="33" fillId="0" borderId="12" xfId="0" applyFont="1" applyBorder="1">
      <alignment vertical="center"/>
    </xf>
    <xf numFmtId="0" fontId="33" fillId="0" borderId="33" xfId="0" applyFont="1" applyBorder="1">
      <alignment vertical="center"/>
    </xf>
    <xf numFmtId="0" fontId="33" fillId="0" borderId="31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3" borderId="16" xfId="0" applyFont="1" applyFill="1" applyBorder="1">
      <alignment vertical="center"/>
    </xf>
    <xf numFmtId="0" fontId="36" fillId="0" borderId="0" xfId="5" applyFont="1" applyAlignment="1">
      <alignment vertical="center"/>
    </xf>
    <xf numFmtId="176" fontId="20" fillId="0" borderId="0" xfId="5" applyNumberFormat="1" applyFont="1" applyAlignment="1">
      <alignment horizontal="right" vertical="center"/>
    </xf>
    <xf numFmtId="178" fontId="37" fillId="0" borderId="0" xfId="5" applyNumberFormat="1" applyFont="1" applyAlignment="1">
      <alignment horizontal="left" vertical="center" shrinkToFit="1"/>
    </xf>
    <xf numFmtId="49" fontId="38" fillId="0" borderId="0" xfId="5" applyNumberFormat="1" applyFont="1" applyAlignment="1">
      <alignment horizontal="left" vertical="center" shrinkToFit="1"/>
    </xf>
    <xf numFmtId="49" fontId="37" fillId="0" borderId="0" xfId="5" applyNumberFormat="1" applyFont="1" applyAlignment="1">
      <alignment horizontal="left" vertical="center" shrinkToFit="1"/>
    </xf>
    <xf numFmtId="49" fontId="20" fillId="0" borderId="0" xfId="5" applyNumberFormat="1" applyFont="1" applyAlignment="1">
      <alignment horizontal="right" vertical="center"/>
    </xf>
    <xf numFmtId="179" fontId="20" fillId="0" borderId="0" xfId="5" applyNumberFormat="1" applyFont="1" applyAlignment="1">
      <alignment horizontal="right" vertical="center"/>
    </xf>
    <xf numFmtId="49" fontId="28" fillId="0" borderId="0" xfId="5" applyNumberFormat="1" applyFont="1" applyAlignment="1">
      <alignment horizontal="distributed" vertical="center" wrapText="1"/>
    </xf>
    <xf numFmtId="178" fontId="37" fillId="0" borderId="0" xfId="5" applyNumberFormat="1" applyFont="1" applyAlignment="1">
      <alignment vertical="center" shrinkToFit="1"/>
    </xf>
    <xf numFmtId="0" fontId="37" fillId="0" borderId="0" xfId="5" applyFont="1" applyAlignment="1">
      <alignment vertical="center" shrinkToFit="1"/>
    </xf>
    <xf numFmtId="49" fontId="37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vertical="center" shrinkToFit="1"/>
    </xf>
    <xf numFmtId="49" fontId="36" fillId="0" borderId="0" xfId="5" applyNumberFormat="1" applyFont="1" applyAlignment="1">
      <alignment vertical="center"/>
    </xf>
    <xf numFmtId="14" fontId="20" fillId="0" borderId="0" xfId="5" applyNumberFormat="1" applyFont="1" applyAlignment="1">
      <alignment horizontal="right" vertical="center"/>
    </xf>
    <xf numFmtId="181" fontId="31" fillId="0" borderId="0" xfId="5" applyNumberFormat="1" applyFont="1" applyAlignment="1">
      <alignment horizontal="right" vertical="center"/>
    </xf>
    <xf numFmtId="49" fontId="28" fillId="0" borderId="13" xfId="5" applyNumberFormat="1" applyFont="1" applyBorder="1" applyAlignment="1">
      <alignment horizontal="distributed" vertical="center"/>
    </xf>
    <xf numFmtId="49" fontId="39" fillId="0" borderId="13" xfId="5" applyNumberFormat="1" applyFont="1" applyBorder="1" applyAlignment="1">
      <alignment horizontal="distributed" vertical="center" wrapText="1"/>
    </xf>
    <xf numFmtId="49" fontId="28" fillId="0" borderId="14" xfId="5" applyNumberFormat="1" applyFont="1" applyBorder="1" applyAlignment="1">
      <alignment horizontal="distributed" vertical="center"/>
    </xf>
    <xf numFmtId="49" fontId="30" fillId="0" borderId="0" xfId="5" applyNumberFormat="1" applyFont="1" applyAlignment="1">
      <alignment horizontal="left" vertical="center" indent="1" shrinkToFit="1"/>
    </xf>
    <xf numFmtId="49" fontId="31" fillId="0" borderId="0" xfId="5" applyNumberFormat="1" applyFont="1" applyAlignment="1">
      <alignment horizontal="left" vertical="center" indent="1" shrinkToFit="1"/>
    </xf>
    <xf numFmtId="49" fontId="28" fillId="0" borderId="14" xfId="5" applyNumberFormat="1" applyFont="1" applyBorder="1" applyAlignment="1">
      <alignment horizontal="distributed" vertical="center" wrapText="1"/>
    </xf>
    <xf numFmtId="49" fontId="39" fillId="0" borderId="14" xfId="5" applyNumberFormat="1" applyFont="1" applyBorder="1" applyAlignment="1">
      <alignment horizontal="distributed" vertical="center"/>
    </xf>
    <xf numFmtId="49" fontId="30" fillId="0" borderId="0" xfId="5" applyNumberFormat="1" applyFont="1" applyAlignment="1">
      <alignment horizontal="left" vertical="center" shrinkToFit="1"/>
    </xf>
    <xf numFmtId="0" fontId="20" fillId="0" borderId="0" xfId="5" applyFont="1" applyAlignment="1">
      <alignment horizontal="center" vertical="center"/>
    </xf>
    <xf numFmtId="49" fontId="28" fillId="0" borderId="0" xfId="5" applyNumberFormat="1" applyFont="1" applyAlignment="1">
      <alignment horizontal="distributed" vertical="center"/>
    </xf>
    <xf numFmtId="49" fontId="31" fillId="0" borderId="0" xfId="5" applyNumberFormat="1" applyFont="1" applyAlignment="1">
      <alignment horizontal="left" vertical="center" shrinkToFit="1"/>
    </xf>
    <xf numFmtId="49" fontId="28" fillId="0" borderId="0" xfId="5" applyNumberFormat="1" applyFont="1" applyAlignment="1">
      <alignment horizontal="distributed"/>
    </xf>
    <xf numFmtId="49" fontId="31" fillId="3" borderId="0" xfId="5" applyNumberFormat="1" applyFont="1" applyFill="1" applyAlignment="1">
      <alignment horizontal="left" vertical="center" shrinkToFit="1"/>
    </xf>
    <xf numFmtId="49" fontId="40" fillId="0" borderId="0" xfId="5" applyNumberFormat="1" applyFont="1" applyAlignment="1">
      <alignment horizontal="distributed" shrinkToFit="1"/>
    </xf>
    <xf numFmtId="49" fontId="28" fillId="0" borderId="13" xfId="5" applyNumberFormat="1" applyFont="1" applyBorder="1" applyAlignment="1">
      <alignment horizontal="distributed" vertical="center" wrapText="1"/>
    </xf>
    <xf numFmtId="49" fontId="28" fillId="0" borderId="13" xfId="5" applyNumberFormat="1" applyFont="1" applyBorder="1" applyAlignment="1">
      <alignment horizontal="left" vertical="center"/>
    </xf>
    <xf numFmtId="0" fontId="20" fillId="0" borderId="0" xfId="5" applyFont="1" applyAlignment="1">
      <alignment horizontal="right" vertical="center"/>
    </xf>
    <xf numFmtId="181" fontId="31" fillId="0" borderId="0" xfId="5" applyNumberFormat="1" applyFont="1" applyAlignment="1">
      <alignment horizontal="left" vertical="center"/>
    </xf>
    <xf numFmtId="181" fontId="31" fillId="0" borderId="0" xfId="5" applyNumberFormat="1" applyFont="1" applyAlignment="1">
      <alignment vertical="center"/>
    </xf>
    <xf numFmtId="0" fontId="20" fillId="0" borderId="0" xfId="5" applyFont="1" applyAlignment="1">
      <alignment vertical="center"/>
    </xf>
    <xf numFmtId="0" fontId="29" fillId="0" borderId="3" xfId="5" applyFont="1" applyBorder="1" applyAlignment="1">
      <alignment horizontal="center" vertical="center" shrinkToFit="1"/>
    </xf>
    <xf numFmtId="0" fontId="29" fillId="0" borderId="4" xfId="5" applyFont="1" applyBorder="1" applyAlignment="1">
      <alignment horizontal="center" vertical="center" shrinkToFit="1"/>
    </xf>
    <xf numFmtId="0" fontId="29" fillId="0" borderId="4" xfId="5" applyFont="1" applyBorder="1" applyAlignment="1">
      <alignment horizontal="right" vertical="center"/>
    </xf>
    <xf numFmtId="0" fontId="41" fillId="0" borderId="4" xfId="5" applyFont="1" applyBorder="1" applyAlignment="1">
      <alignment vertical="center" shrinkToFit="1"/>
    </xf>
    <xf numFmtId="0" fontId="41" fillId="0" borderId="4" xfId="5" applyFont="1" applyBorder="1" applyAlignment="1">
      <alignment horizontal="center" vertical="center" shrinkToFit="1"/>
    </xf>
    <xf numFmtId="0" fontId="29" fillId="0" borderId="5" xfId="5" applyFont="1" applyBorder="1" applyAlignment="1">
      <alignment horizontal="center" vertical="center" shrinkToFit="1"/>
    </xf>
    <xf numFmtId="180" fontId="39" fillId="0" borderId="24" xfId="5" applyNumberFormat="1" applyFont="1" applyBorder="1" applyAlignment="1">
      <alignment horizontal="center" vertical="center" shrinkToFit="1"/>
    </xf>
    <xf numFmtId="0" fontId="28" fillId="0" borderId="16" xfId="5" applyFont="1" applyBorder="1" applyAlignment="1">
      <alignment horizontal="center" vertical="center" shrinkToFit="1"/>
    </xf>
    <xf numFmtId="0" fontId="41" fillId="0" borderId="16" xfId="5" applyFont="1" applyBorder="1" applyAlignment="1">
      <alignment horizontal="center" vertical="center" shrinkToFit="1"/>
    </xf>
    <xf numFmtId="49" fontId="41" fillId="3" borderId="16" xfId="5" applyNumberFormat="1" applyFont="1" applyFill="1" applyBorder="1" applyAlignment="1">
      <alignment horizontal="center" vertical="center" wrapText="1" shrinkToFit="1"/>
    </xf>
    <xf numFmtId="180" fontId="30" fillId="3" borderId="23" xfId="5" applyNumberFormat="1" applyFont="1" applyFill="1" applyBorder="1" applyAlignment="1">
      <alignment horizontal="center" vertical="center" shrinkToFit="1"/>
    </xf>
    <xf numFmtId="180" fontId="30" fillId="3" borderId="24" xfId="5" applyNumberFormat="1" applyFont="1" applyFill="1" applyBorder="1" applyAlignment="1">
      <alignment horizontal="center" vertical="center" shrinkToFit="1"/>
    </xf>
    <xf numFmtId="180" fontId="30" fillId="3" borderId="25" xfId="5" applyNumberFormat="1" applyFont="1" applyFill="1" applyBorder="1" applyAlignment="1">
      <alignment horizontal="center" vertical="center" shrinkToFit="1"/>
    </xf>
    <xf numFmtId="180" fontId="30" fillId="0" borderId="16" xfId="5" applyNumberFormat="1" applyFont="1" applyBorder="1" applyAlignment="1">
      <alignment horizontal="right" vertical="center" shrinkToFit="1"/>
    </xf>
    <xf numFmtId="0" fontId="31" fillId="0" borderId="0" xfId="1" applyFont="1" applyAlignment="1"/>
    <xf numFmtId="180" fontId="1" fillId="0" borderId="13" xfId="0" applyNumberFormat="1" applyFont="1" applyBorder="1" applyAlignment="1">
      <alignment horizontal="left" vertical="center" shrinkToFit="1"/>
    </xf>
    <xf numFmtId="0" fontId="14" fillId="0" borderId="6" xfId="5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0" fontId="14" fillId="0" borderId="7" xfId="5" applyFont="1" applyBorder="1" applyAlignment="1">
      <alignment vertical="center"/>
    </xf>
    <xf numFmtId="0" fontId="14" fillId="0" borderId="8" xfId="5" applyFont="1" applyBorder="1" applyAlignment="1">
      <alignment vertical="center"/>
    </xf>
    <xf numFmtId="0" fontId="14" fillId="0" borderId="9" xfId="5" applyFont="1" applyBorder="1" applyAlignment="1">
      <alignment vertical="center"/>
    </xf>
    <xf numFmtId="49" fontId="1" fillId="0" borderId="10" xfId="5" applyNumberFormat="1" applyFont="1" applyBorder="1" applyAlignment="1">
      <alignment horizontal="left" vertical="center" indent="1" shrinkToFit="1"/>
    </xf>
    <xf numFmtId="49" fontId="1" fillId="0" borderId="1" xfId="5" applyNumberFormat="1" applyFont="1" applyBorder="1" applyAlignment="1">
      <alignment horizontal="left" vertical="center" indent="1" shrinkToFit="1"/>
    </xf>
    <xf numFmtId="0" fontId="6" fillId="0" borderId="11" xfId="5" applyFont="1" applyBorder="1" applyAlignment="1">
      <alignment horizontal="center" vertical="center"/>
    </xf>
    <xf numFmtId="0" fontId="14" fillId="0" borderId="0" xfId="13" applyFont="1">
      <alignment vertical="center"/>
    </xf>
    <xf numFmtId="0" fontId="6" fillId="0" borderId="0" xfId="13" applyFont="1">
      <alignment vertical="center"/>
    </xf>
    <xf numFmtId="49" fontId="18" fillId="0" borderId="15" xfId="13" applyNumberFormat="1" applyFont="1" applyBorder="1" applyAlignment="1">
      <alignment vertical="center" shrinkToFit="1"/>
    </xf>
    <xf numFmtId="49" fontId="18" fillId="0" borderId="13" xfId="5" applyNumberFormat="1" applyFont="1" applyBorder="1" applyAlignment="1">
      <alignment horizontal="distributed" vertical="center" wrapText="1"/>
    </xf>
    <xf numFmtId="49" fontId="39" fillId="0" borderId="15" xfId="5" applyNumberFormat="1" applyFont="1" applyBorder="1" applyAlignment="1">
      <alignment horizontal="distributed" vertical="center"/>
    </xf>
    <xf numFmtId="49" fontId="39" fillId="0" borderId="13" xfId="5" applyNumberFormat="1" applyFont="1" applyBorder="1" applyAlignment="1">
      <alignment horizontal="distributed" vertical="center"/>
    </xf>
    <xf numFmtId="49" fontId="19" fillId="0" borderId="15" xfId="0" applyNumberFormat="1" applyFont="1" applyBorder="1" applyAlignment="1">
      <alignment horizontal="left" vertical="center" wrapText="1"/>
    </xf>
    <xf numFmtId="49" fontId="19" fillId="0" borderId="1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 shrinkToFit="1"/>
    </xf>
    <xf numFmtId="49" fontId="1" fillId="0" borderId="6" xfId="5" applyNumberFormat="1" applyFont="1" applyBorder="1" applyAlignment="1">
      <alignment horizontal="left" vertical="center" indent="1" shrinkToFit="1"/>
    </xf>
    <xf numFmtId="49" fontId="1" fillId="0" borderId="2" xfId="5" applyNumberFormat="1" applyFont="1" applyBorder="1" applyAlignment="1">
      <alignment horizontal="left" vertical="center" indent="1" shrinkToFit="1"/>
    </xf>
    <xf numFmtId="0" fontId="14" fillId="0" borderId="2" xfId="0" applyFont="1" applyBorder="1">
      <alignment vertical="center"/>
    </xf>
    <xf numFmtId="49" fontId="1" fillId="0" borderId="2" xfId="0" applyNumberFormat="1" applyFont="1" applyBorder="1" applyAlignment="1">
      <alignment vertical="center" shrinkToFit="1"/>
    </xf>
    <xf numFmtId="49" fontId="1" fillId="0" borderId="7" xfId="5" applyNumberFormat="1" applyFont="1" applyBorder="1" applyAlignment="1">
      <alignment horizontal="left" vertical="center" indent="1" shrinkToFit="1"/>
    </xf>
    <xf numFmtId="0" fontId="14" fillId="0" borderId="1" xfId="0" applyFont="1" applyBorder="1">
      <alignment vertical="center"/>
    </xf>
    <xf numFmtId="49" fontId="1" fillId="0" borderId="1" xfId="0" applyNumberFormat="1" applyFont="1" applyBorder="1" applyAlignment="1">
      <alignment vertical="center" shrinkToFit="1"/>
    </xf>
    <xf numFmtId="0" fontId="1" fillId="0" borderId="0" xfId="1" applyAlignment="1">
      <alignment horizontal="center" vertical="center"/>
    </xf>
    <xf numFmtId="49" fontId="14" fillId="0" borderId="0" xfId="6" applyNumberFormat="1" applyFont="1">
      <alignment vertical="center"/>
    </xf>
    <xf numFmtId="49" fontId="1" fillId="3" borderId="16" xfId="5" applyNumberFormat="1" applyFont="1" applyFill="1" applyBorder="1" applyAlignment="1">
      <alignment horizontal="center" vertical="center"/>
    </xf>
    <xf numFmtId="0" fontId="45" fillId="5" borderId="0" xfId="0" applyFont="1" applyFill="1">
      <alignment vertical="center"/>
    </xf>
    <xf numFmtId="180" fontId="5" fillId="6" borderId="16" xfId="5" applyNumberFormat="1" applyFont="1" applyFill="1" applyBorder="1" applyAlignment="1">
      <alignment horizontal="right" vertical="center" shrinkToFit="1"/>
    </xf>
    <xf numFmtId="0" fontId="5" fillId="6" borderId="16" xfId="5" applyFont="1" applyFill="1" applyBorder="1" applyAlignment="1">
      <alignment horizontal="right" vertical="center"/>
    </xf>
    <xf numFmtId="49" fontId="42" fillId="0" borderId="0" xfId="5" applyNumberFormat="1" applyFont="1" applyAlignment="1">
      <alignment horizontal="center" vertical="center" wrapText="1"/>
    </xf>
    <xf numFmtId="49" fontId="18" fillId="0" borderId="0" xfId="5" applyNumberFormat="1" applyFont="1" applyAlignment="1">
      <alignment horizontal="distributed" vertical="center" wrapText="1"/>
    </xf>
    <xf numFmtId="49" fontId="39" fillId="0" borderId="0" xfId="5" applyNumberFormat="1" applyFont="1" applyAlignment="1">
      <alignment horizontal="distributed" vertical="center"/>
    </xf>
    <xf numFmtId="49" fontId="1" fillId="0" borderId="0" xfId="5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49" fontId="20" fillId="0" borderId="0" xfId="4" applyNumberFormat="1" applyFont="1" applyAlignment="1">
      <alignment vertical="center" shrinkToFit="1"/>
    </xf>
    <xf numFmtId="49" fontId="19" fillId="0" borderId="15" xfId="0" applyNumberFormat="1" applyFont="1" applyBorder="1" applyAlignment="1">
      <alignment horizontal="distributed" vertical="center" wrapText="1"/>
    </xf>
    <xf numFmtId="0" fontId="33" fillId="0" borderId="0" xfId="0" applyFont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49" fontId="31" fillId="3" borderId="15" xfId="5" applyNumberFormat="1" applyFont="1" applyFill="1" applyBorder="1" applyAlignment="1">
      <alignment horizontal="left" vertical="center" shrinkToFit="1"/>
    </xf>
    <xf numFmtId="49" fontId="31" fillId="3" borderId="13" xfId="5" applyNumberFormat="1" applyFont="1" applyFill="1" applyBorder="1" applyAlignment="1">
      <alignment horizontal="left" vertical="center" shrinkToFit="1"/>
    </xf>
    <xf numFmtId="0" fontId="18" fillId="0" borderId="34" xfId="5" applyFont="1" applyBorder="1" applyAlignment="1">
      <alignment horizontal="center" vertical="center" shrinkToFit="1"/>
    </xf>
    <xf numFmtId="0" fontId="18" fillId="0" borderId="35" xfId="5" applyFont="1" applyBorder="1" applyAlignment="1">
      <alignment horizontal="center" vertical="center" shrinkToFit="1"/>
    </xf>
    <xf numFmtId="0" fontId="6" fillId="0" borderId="1" xfId="13" applyFont="1" applyBorder="1" applyAlignment="1">
      <alignment horizontal="center" vertical="center"/>
    </xf>
    <xf numFmtId="49" fontId="1" fillId="3" borderId="34" xfId="5" applyNumberFormat="1" applyFont="1" applyFill="1" applyBorder="1" applyAlignment="1">
      <alignment horizontal="center" vertical="center"/>
    </xf>
    <xf numFmtId="49" fontId="1" fillId="3" borderId="36" xfId="5" applyNumberFormat="1" applyFont="1" applyFill="1" applyBorder="1" applyAlignment="1">
      <alignment horizontal="center" vertical="center"/>
    </xf>
    <xf numFmtId="49" fontId="1" fillId="3" borderId="35" xfId="5" applyNumberFormat="1" applyFont="1" applyFill="1" applyBorder="1" applyAlignment="1">
      <alignment horizontal="center" vertical="center"/>
    </xf>
    <xf numFmtId="49" fontId="42" fillId="0" borderId="6" xfId="5" applyNumberFormat="1" applyFont="1" applyBorder="1" applyAlignment="1">
      <alignment horizontal="center" vertical="center" wrapText="1"/>
    </xf>
    <xf numFmtId="49" fontId="42" fillId="0" borderId="2" xfId="5" applyNumberFormat="1" applyFont="1" applyBorder="1" applyAlignment="1">
      <alignment horizontal="center" vertical="center" wrapText="1"/>
    </xf>
    <xf numFmtId="49" fontId="42" fillId="0" borderId="7" xfId="5" applyNumberFormat="1" applyFont="1" applyBorder="1" applyAlignment="1">
      <alignment horizontal="center" vertical="center" wrapText="1"/>
    </xf>
    <xf numFmtId="49" fontId="42" fillId="0" borderId="8" xfId="5" applyNumberFormat="1" applyFont="1" applyBorder="1" applyAlignment="1">
      <alignment horizontal="center" vertical="center" wrapText="1"/>
    </xf>
    <xf numFmtId="49" fontId="42" fillId="0" borderId="0" xfId="5" applyNumberFormat="1" applyFont="1" applyAlignment="1">
      <alignment horizontal="center" vertical="center" wrapText="1"/>
    </xf>
    <xf numFmtId="49" fontId="42" fillId="0" borderId="9" xfId="5" applyNumberFormat="1" applyFont="1" applyBorder="1" applyAlignment="1">
      <alignment horizontal="center" vertical="center" wrapText="1"/>
    </xf>
    <xf numFmtId="49" fontId="42" fillId="0" borderId="10" xfId="5" applyNumberFormat="1" applyFont="1" applyBorder="1" applyAlignment="1">
      <alignment horizontal="center" vertical="center" wrapText="1"/>
    </xf>
    <xf numFmtId="49" fontId="42" fillId="0" borderId="1" xfId="5" applyNumberFormat="1" applyFont="1" applyBorder="1" applyAlignment="1">
      <alignment horizontal="center" vertical="center" wrapText="1"/>
    </xf>
    <xf numFmtId="49" fontId="42" fillId="0" borderId="11" xfId="5" applyNumberFormat="1" applyFont="1" applyBorder="1" applyAlignment="1">
      <alignment horizontal="center" vertical="center" wrapText="1"/>
    </xf>
    <xf numFmtId="49" fontId="31" fillId="3" borderId="14" xfId="5" applyNumberFormat="1" applyFont="1" applyFill="1" applyBorder="1" applyAlignment="1">
      <alignment horizontal="left" vertical="center" shrinkToFit="1"/>
    </xf>
    <xf numFmtId="49" fontId="28" fillId="0" borderId="0" xfId="5" applyNumberFormat="1" applyFont="1" applyAlignment="1">
      <alignment horizontal="distributed" shrinkToFit="1"/>
    </xf>
    <xf numFmtId="49" fontId="31" fillId="3" borderId="0" xfId="5" applyNumberFormat="1" applyFont="1" applyFill="1" applyAlignment="1">
      <alignment horizontal="left" vertical="center" shrinkToFit="1"/>
    </xf>
    <xf numFmtId="182" fontId="31" fillId="3" borderId="13" xfId="5" applyNumberFormat="1" applyFont="1" applyFill="1" applyBorder="1" applyAlignment="1">
      <alignment vertical="center" shrinkToFit="1"/>
    </xf>
    <xf numFmtId="49" fontId="28" fillId="0" borderId="13" xfId="5" applyNumberFormat="1" applyFont="1" applyBorder="1" applyAlignment="1">
      <alignment horizontal="distributed" vertical="center" wrapText="1"/>
    </xf>
    <xf numFmtId="0" fontId="20" fillId="0" borderId="3" xfId="6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5" xfId="6" applyFont="1" applyBorder="1" applyAlignment="1">
      <alignment horizontal="center" vertical="center"/>
    </xf>
    <xf numFmtId="0" fontId="35" fillId="0" borderId="0" xfId="7" applyFont="1" applyAlignment="1">
      <alignment horizontal="center" vertical="center"/>
    </xf>
    <xf numFmtId="49" fontId="29" fillId="0" borderId="13" xfId="5" applyNumberFormat="1" applyFont="1" applyBorder="1" applyAlignment="1">
      <alignment horizontal="right" vertical="center"/>
    </xf>
    <xf numFmtId="177" fontId="30" fillId="3" borderId="13" xfId="5" applyNumberFormat="1" applyFont="1" applyFill="1" applyBorder="1" applyAlignment="1">
      <alignment horizontal="center" vertical="center" shrinkToFit="1"/>
    </xf>
    <xf numFmtId="0" fontId="29" fillId="0" borderId="0" xfId="5" applyFont="1" applyAlignment="1">
      <alignment horizontal="distributed" vertical="center"/>
    </xf>
    <xf numFmtId="49" fontId="37" fillId="3" borderId="0" xfId="5" applyNumberFormat="1" applyFont="1" applyFill="1" applyAlignment="1">
      <alignment horizontal="center" vertical="center" shrinkToFit="1"/>
    </xf>
    <xf numFmtId="183" fontId="41" fillId="3" borderId="15" xfId="5" applyNumberFormat="1" applyFont="1" applyFill="1" applyBorder="1" applyAlignment="1">
      <alignment horizontal="center" vertical="center"/>
    </xf>
    <xf numFmtId="49" fontId="1" fillId="3" borderId="35" xfId="5" applyNumberFormat="1" applyFont="1" applyFill="1" applyBorder="1" applyAlignment="1">
      <alignment horizontal="center" vertical="center" shrinkToFit="1"/>
    </xf>
    <xf numFmtId="49" fontId="42" fillId="0" borderId="6" xfId="5" applyNumberFormat="1" applyFont="1" applyBorder="1" applyAlignment="1">
      <alignment horizontal="center" vertical="center" wrapText="1" shrinkToFit="1"/>
    </xf>
    <xf numFmtId="49" fontId="42" fillId="0" borderId="2" xfId="5" applyNumberFormat="1" applyFont="1" applyBorder="1" applyAlignment="1">
      <alignment horizontal="center" vertical="center" shrinkToFit="1"/>
    </xf>
    <xf numFmtId="49" fontId="42" fillId="0" borderId="7" xfId="5" applyNumberFormat="1" applyFont="1" applyBorder="1" applyAlignment="1">
      <alignment horizontal="center" vertical="center" shrinkToFit="1"/>
    </xf>
    <xf numFmtId="49" fontId="42" fillId="0" borderId="10" xfId="5" applyNumberFormat="1" applyFont="1" applyBorder="1" applyAlignment="1">
      <alignment horizontal="center" vertical="center" shrinkToFit="1"/>
    </xf>
    <xf numFmtId="49" fontId="42" fillId="0" borderId="1" xfId="5" applyNumberFormat="1" applyFont="1" applyBorder="1" applyAlignment="1">
      <alignment horizontal="center" vertical="center" shrinkToFit="1"/>
    </xf>
    <xf numFmtId="49" fontId="42" fillId="0" borderId="11" xfId="5" applyNumberFormat="1" applyFont="1" applyBorder="1" applyAlignment="1">
      <alignment horizontal="center" vertical="center" shrinkToFit="1"/>
    </xf>
    <xf numFmtId="0" fontId="15" fillId="6" borderId="3" xfId="5" applyFont="1" applyFill="1" applyBorder="1" applyAlignment="1">
      <alignment horizontal="center" vertical="center" shrinkToFit="1"/>
    </xf>
    <xf numFmtId="0" fontId="15" fillId="6" borderId="4" xfId="5" applyFont="1" applyFill="1" applyBorder="1" applyAlignment="1">
      <alignment horizontal="center" vertical="center" shrinkToFit="1"/>
    </xf>
    <xf numFmtId="0" fontId="15" fillId="6" borderId="5" xfId="5" applyFont="1" applyFill="1" applyBorder="1" applyAlignment="1">
      <alignment horizontal="center" vertical="center" shrinkToFit="1"/>
    </xf>
    <xf numFmtId="0" fontId="28" fillId="0" borderId="16" xfId="5" applyFont="1" applyBorder="1" applyAlignment="1">
      <alignment horizontal="center" vertical="center" wrapText="1" shrinkToFit="1"/>
    </xf>
    <xf numFmtId="183" fontId="41" fillId="3" borderId="4" xfId="5" applyNumberFormat="1" applyFont="1" applyFill="1" applyBorder="1" applyAlignment="1">
      <alignment horizontal="center" vertical="center" shrinkToFit="1"/>
    </xf>
    <xf numFmtId="184" fontId="23" fillId="0" borderId="3" xfId="0" applyNumberFormat="1" applyFont="1" applyBorder="1" applyAlignment="1">
      <alignment horizontal="right" vertical="center" shrinkToFit="1"/>
    </xf>
    <xf numFmtId="184" fontId="23" fillId="0" borderId="4" xfId="0" applyNumberFormat="1" applyFont="1" applyBorder="1" applyAlignment="1">
      <alignment horizontal="right" vertical="center" shrinkToFit="1"/>
    </xf>
    <xf numFmtId="184" fontId="23" fillId="0" borderId="5" xfId="0" applyNumberFormat="1" applyFont="1" applyBorder="1" applyAlignment="1">
      <alignment horizontal="right" vertical="center" shrinkToFit="1"/>
    </xf>
    <xf numFmtId="184" fontId="23" fillId="4" borderId="16" xfId="0" applyNumberFormat="1" applyFont="1" applyFill="1" applyBorder="1" applyAlignment="1">
      <alignment horizontal="right" vertical="center" shrinkToFit="1"/>
    </xf>
    <xf numFmtId="184" fontId="23" fillId="2" borderId="16" xfId="0" applyNumberFormat="1" applyFont="1" applyFill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182" fontId="23" fillId="0" borderId="16" xfId="0" applyNumberFormat="1" applyFont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23" fillId="6" borderId="5" xfId="0" applyFont="1" applyFill="1" applyBorder="1" applyAlignment="1">
      <alignment horizontal="center" vertical="center" shrinkToFit="1"/>
    </xf>
    <xf numFmtId="49" fontId="18" fillId="0" borderId="15" xfId="0" applyNumberFormat="1" applyFont="1" applyBorder="1" applyAlignment="1">
      <alignment horizontal="center" vertical="center" shrinkToFit="1"/>
    </xf>
    <xf numFmtId="49" fontId="18" fillId="0" borderId="13" xfId="0" applyNumberFormat="1" applyFont="1" applyBorder="1" applyAlignment="1">
      <alignment horizontal="distributed" vertical="center" wrapText="1"/>
    </xf>
    <xf numFmtId="180" fontId="1" fillId="0" borderId="15" xfId="0" applyNumberFormat="1" applyFont="1" applyBorder="1" applyAlignment="1">
      <alignment horizontal="left" vertical="center" shrinkToFit="1"/>
    </xf>
    <xf numFmtId="180" fontId="1" fillId="0" borderId="13" xfId="0" applyNumberFormat="1" applyFont="1" applyBorder="1" applyAlignment="1">
      <alignment horizontal="left" vertical="center" shrinkToFit="1"/>
    </xf>
    <xf numFmtId="49" fontId="18" fillId="0" borderId="14" xfId="0" applyNumberFormat="1" applyFont="1" applyBorder="1" applyAlignment="1">
      <alignment horizontal="distributed" vertical="center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distributed" wrapText="1"/>
    </xf>
    <xf numFmtId="49" fontId="18" fillId="0" borderId="0" xfId="0" applyNumberFormat="1" applyFont="1" applyAlignment="1">
      <alignment horizontal="distributed"/>
    </xf>
    <xf numFmtId="180" fontId="1" fillId="0" borderId="0" xfId="0" applyNumberFormat="1" applyFont="1" applyAlignment="1">
      <alignment horizontal="left" shrinkToFit="1"/>
    </xf>
    <xf numFmtId="180" fontId="0" fillId="0" borderId="0" xfId="0" applyNumberFormat="1" applyAlignment="1">
      <alignment horizontal="left" shrinkToFit="1"/>
    </xf>
    <xf numFmtId="183" fontId="1" fillId="0" borderId="1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distributed" vertical="center"/>
    </xf>
    <xf numFmtId="182" fontId="1" fillId="0" borderId="13" xfId="0" applyNumberFormat="1" applyFont="1" applyBorder="1" applyAlignment="1">
      <alignment vertical="center" shrinkToFit="1"/>
    </xf>
    <xf numFmtId="182" fontId="1" fillId="0" borderId="13" xfId="0" applyNumberFormat="1" applyFont="1" applyBorder="1" applyAlignment="1">
      <alignment horizontal="left" vertical="center" shrinkToFi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49" fontId="18" fillId="0" borderId="15" xfId="0" applyNumberFormat="1" applyFont="1" applyBorder="1" applyAlignment="1">
      <alignment horizontal="distributed" vertical="center" wrapText="1"/>
    </xf>
    <xf numFmtId="0" fontId="14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5" fillId="0" borderId="13" xfId="0" applyNumberFormat="1" applyFont="1" applyBorder="1" applyAlignment="1">
      <alignment horizontal="distributed" vertical="center"/>
    </xf>
    <xf numFmtId="182" fontId="16" fillId="0" borderId="13" xfId="0" applyNumberFormat="1" applyFont="1" applyBorder="1" applyAlignment="1">
      <alignment horizontal="center" vertical="center" shrinkToFit="1"/>
    </xf>
    <xf numFmtId="14" fontId="15" fillId="0" borderId="0" xfId="0" applyNumberFormat="1" applyFont="1" applyAlignment="1">
      <alignment horizontal="distributed" vertical="center"/>
    </xf>
    <xf numFmtId="183" fontId="1" fillId="0" borderId="15" xfId="0" applyNumberFormat="1" applyFont="1" applyBorder="1" applyAlignment="1">
      <alignment horizontal="center" vertical="center"/>
    </xf>
    <xf numFmtId="49" fontId="7" fillId="0" borderId="0" xfId="5" applyNumberFormat="1" applyFont="1" applyAlignment="1">
      <alignment horizontal="center" vertical="center" shrinkToFit="1"/>
    </xf>
    <xf numFmtId="182" fontId="4" fillId="0" borderId="0" xfId="5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49" fontId="18" fillId="0" borderId="14" xfId="0" applyNumberFormat="1" applyFont="1" applyBorder="1" applyAlignment="1">
      <alignment horizontal="distributed" vertical="center" wrapText="1"/>
    </xf>
    <xf numFmtId="49" fontId="20" fillId="0" borderId="3" xfId="4" applyNumberFormat="1" applyFont="1" applyBorder="1" applyAlignment="1">
      <alignment horizontal="center" vertical="center" shrinkToFit="1"/>
    </xf>
    <xf numFmtId="49" fontId="20" fillId="0" borderId="4" xfId="4" applyNumberFormat="1" applyFont="1" applyBorder="1" applyAlignment="1">
      <alignment horizontal="center" vertical="center" shrinkToFit="1"/>
    </xf>
    <xf numFmtId="49" fontId="20" fillId="0" borderId="5" xfId="4" applyNumberFormat="1" applyFont="1" applyBorder="1" applyAlignment="1">
      <alignment horizontal="center" vertical="center" shrinkToFit="1"/>
    </xf>
    <xf numFmtId="49" fontId="42" fillId="0" borderId="2" xfId="5" applyNumberFormat="1" applyFont="1" applyBorder="1" applyAlignment="1">
      <alignment horizontal="center" vertical="center" wrapText="1" shrinkToFit="1"/>
    </xf>
    <xf numFmtId="49" fontId="42" fillId="0" borderId="7" xfId="5" applyNumberFormat="1" applyFont="1" applyBorder="1" applyAlignment="1">
      <alignment horizontal="center" vertical="center" wrapText="1" shrinkToFit="1"/>
    </xf>
    <xf numFmtId="49" fontId="42" fillId="0" borderId="10" xfId="5" applyNumberFormat="1" applyFont="1" applyBorder="1" applyAlignment="1">
      <alignment horizontal="center" vertical="center" wrapText="1" shrinkToFit="1"/>
    </xf>
    <xf numFmtId="49" fontId="42" fillId="0" borderId="1" xfId="5" applyNumberFormat="1" applyFont="1" applyBorder="1" applyAlignment="1">
      <alignment horizontal="center" vertical="center" wrapText="1" shrinkToFit="1"/>
    </xf>
    <xf numFmtId="49" fontId="42" fillId="0" borderId="11" xfId="5" applyNumberFormat="1" applyFont="1" applyBorder="1" applyAlignment="1">
      <alignment horizontal="center" vertical="center" wrapText="1" shrinkToFit="1"/>
    </xf>
    <xf numFmtId="182" fontId="5" fillId="0" borderId="3" xfId="0" applyNumberFormat="1" applyFont="1" applyBorder="1" applyAlignment="1">
      <alignment horizontal="center" vertical="center" shrinkToFit="1"/>
    </xf>
    <xf numFmtId="182" fontId="5" fillId="0" borderId="5" xfId="0" applyNumberFormat="1" applyFont="1" applyBorder="1" applyAlignment="1">
      <alignment horizontal="center" vertical="center" shrinkToFit="1"/>
    </xf>
    <xf numFmtId="182" fontId="1" fillId="0" borderId="3" xfId="0" applyNumberFormat="1" applyFont="1" applyBorder="1" applyAlignment="1">
      <alignment horizontal="center" vertical="center" shrinkToFit="1"/>
    </xf>
    <xf numFmtId="182" fontId="1" fillId="0" borderId="4" xfId="0" applyNumberFormat="1" applyFont="1" applyBorder="1" applyAlignment="1">
      <alignment horizontal="center" vertical="center" shrinkToFit="1"/>
    </xf>
    <xf numFmtId="182" fontId="1" fillId="0" borderId="5" xfId="0" applyNumberFormat="1" applyFont="1" applyBorder="1" applyAlignment="1">
      <alignment horizontal="center" vertical="center" shrinkToFit="1"/>
    </xf>
    <xf numFmtId="182" fontId="5" fillId="0" borderId="16" xfId="3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right" vertical="center" shrinkToFit="1"/>
    </xf>
    <xf numFmtId="49" fontId="8" fillId="2" borderId="4" xfId="0" applyNumberFormat="1" applyFont="1" applyFill="1" applyBorder="1" applyAlignment="1">
      <alignment horizontal="right" vertical="center" shrinkToFit="1"/>
    </xf>
    <xf numFmtId="49" fontId="8" fillId="2" borderId="5" xfId="0" applyNumberFormat="1" applyFont="1" applyFill="1" applyBorder="1" applyAlignment="1">
      <alignment horizontal="right" vertical="center" shrinkToFit="1"/>
    </xf>
    <xf numFmtId="182" fontId="23" fillId="2" borderId="3" xfId="0" applyNumberFormat="1" applyFont="1" applyFill="1" applyBorder="1" applyAlignment="1">
      <alignment horizontal="center" vertical="center" shrinkToFit="1"/>
    </xf>
    <xf numFmtId="182" fontId="23" fillId="2" borderId="4" xfId="0" applyNumberFormat="1" applyFont="1" applyFill="1" applyBorder="1" applyAlignment="1">
      <alignment horizontal="center" vertical="center" shrinkToFit="1"/>
    </xf>
    <xf numFmtId="182" fontId="23" fillId="2" borderId="5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49" fontId="1" fillId="3" borderId="6" xfId="5" applyNumberFormat="1" applyFont="1" applyFill="1" applyBorder="1" applyAlignment="1">
      <alignment horizontal="center" vertical="center"/>
    </xf>
    <xf numFmtId="49" fontId="1" fillId="3" borderId="7" xfId="5" applyNumberFormat="1" applyFont="1" applyFill="1" applyBorder="1" applyAlignment="1">
      <alignment horizontal="center" vertical="center"/>
    </xf>
    <xf numFmtId="49" fontId="1" fillId="3" borderId="8" xfId="5" applyNumberFormat="1" applyFont="1" applyFill="1" applyBorder="1" applyAlignment="1">
      <alignment horizontal="center" vertical="center"/>
    </xf>
    <xf numFmtId="49" fontId="1" fillId="3" borderId="9" xfId="5" applyNumberFormat="1" applyFont="1" applyFill="1" applyBorder="1" applyAlignment="1">
      <alignment horizontal="center" vertical="center"/>
    </xf>
    <xf numFmtId="49" fontId="1" fillId="3" borderId="10" xfId="5" applyNumberFormat="1" applyFont="1" applyFill="1" applyBorder="1" applyAlignment="1">
      <alignment horizontal="center" vertical="center"/>
    </xf>
    <xf numFmtId="49" fontId="1" fillId="3" borderId="11" xfId="5" applyNumberFormat="1" applyFont="1" applyFill="1" applyBorder="1" applyAlignment="1">
      <alignment horizontal="center" vertical="center"/>
    </xf>
    <xf numFmtId="49" fontId="42" fillId="0" borderId="8" xfId="5" applyNumberFormat="1" applyFont="1" applyBorder="1" applyAlignment="1">
      <alignment horizontal="center" vertical="center" wrapText="1" shrinkToFit="1"/>
    </xf>
    <xf numFmtId="49" fontId="42" fillId="0" borderId="0" xfId="5" applyNumberFormat="1" applyFont="1" applyAlignment="1">
      <alignment horizontal="center" vertical="center" wrapText="1" shrinkToFit="1"/>
    </xf>
    <xf numFmtId="49" fontId="42" fillId="0" borderId="9" xfId="5" applyNumberFormat="1" applyFont="1" applyBorder="1" applyAlignment="1">
      <alignment horizontal="center" vertical="center" wrapText="1" shrinkToFit="1"/>
    </xf>
    <xf numFmtId="180" fontId="1" fillId="0" borderId="14" xfId="0" applyNumberFormat="1" applyFont="1" applyBorder="1" applyAlignment="1">
      <alignment horizontal="left" vertical="center" shrinkToFit="1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8" fillId="0" borderId="16" xfId="4" applyFont="1" applyBorder="1" applyAlignment="1">
      <alignment horizontal="center" vertical="center" wrapText="1" shrinkToFit="1"/>
    </xf>
    <xf numFmtId="0" fontId="28" fillId="0" borderId="16" xfId="4" applyFont="1" applyBorder="1" applyAlignment="1">
      <alignment horizontal="center" vertical="center" wrapText="1" shrinkToFit="1"/>
    </xf>
    <xf numFmtId="0" fontId="28" fillId="0" borderId="6" xfId="4" applyFont="1" applyBorder="1" applyAlignment="1">
      <alignment horizontal="center" vertical="center" wrapText="1" shrinkToFit="1"/>
    </xf>
    <xf numFmtId="0" fontId="28" fillId="0" borderId="2" xfId="4" applyFont="1" applyBorder="1" applyAlignment="1">
      <alignment horizontal="center" vertical="center" wrapText="1" shrinkToFit="1"/>
    </xf>
    <xf numFmtId="0" fontId="28" fillId="0" borderId="7" xfId="4" applyFont="1" applyBorder="1" applyAlignment="1">
      <alignment horizontal="center" vertical="center" wrapText="1" shrinkToFit="1"/>
    </xf>
    <xf numFmtId="0" fontId="28" fillId="0" borderId="10" xfId="4" applyFont="1" applyBorder="1" applyAlignment="1">
      <alignment horizontal="center" vertical="center" wrapText="1" shrinkToFit="1"/>
    </xf>
    <xf numFmtId="0" fontId="28" fillId="0" borderId="1" xfId="4" applyFont="1" applyBorder="1" applyAlignment="1">
      <alignment horizontal="center" vertical="center" wrapText="1" shrinkToFit="1"/>
    </xf>
    <xf numFmtId="0" fontId="28" fillId="0" borderId="11" xfId="4" applyFont="1" applyBorder="1" applyAlignment="1">
      <alignment horizontal="center" vertical="center" wrapText="1" shrinkToFit="1"/>
    </xf>
    <xf numFmtId="0" fontId="29" fillId="0" borderId="6" xfId="4" applyFont="1" applyBorder="1" applyAlignment="1">
      <alignment horizontal="center" vertical="center" shrinkToFit="1"/>
    </xf>
    <xf numFmtId="0" fontId="29" fillId="0" borderId="2" xfId="4" applyFont="1" applyBorder="1" applyAlignment="1">
      <alignment horizontal="center" vertical="center" shrinkToFit="1"/>
    </xf>
    <xf numFmtId="0" fontId="29" fillId="0" borderId="7" xfId="4" applyFont="1" applyBorder="1" applyAlignment="1">
      <alignment horizontal="center" vertical="center" shrinkToFit="1"/>
    </xf>
    <xf numFmtId="0" fontId="29" fillId="0" borderId="10" xfId="4" applyFont="1" applyBorder="1" applyAlignment="1">
      <alignment horizontal="center" vertical="center" shrinkToFit="1"/>
    </xf>
    <xf numFmtId="0" fontId="29" fillId="0" borderId="1" xfId="4" applyFont="1" applyBorder="1" applyAlignment="1">
      <alignment horizontal="center" vertical="center" shrinkToFit="1"/>
    </xf>
    <xf numFmtId="0" fontId="29" fillId="0" borderId="11" xfId="4" applyFont="1" applyBorder="1" applyAlignment="1">
      <alignment horizontal="center" vertical="center" shrinkToFit="1"/>
    </xf>
    <xf numFmtId="0" fontId="29" fillId="0" borderId="16" xfId="4" applyFont="1" applyBorder="1" applyAlignment="1">
      <alignment horizontal="center" vertical="center" shrinkToFit="1"/>
    </xf>
    <xf numFmtId="49" fontId="18" fillId="0" borderId="26" xfId="0" applyNumberFormat="1" applyFont="1" applyBorder="1" applyAlignment="1">
      <alignment horizontal="distributed" vertical="center" wrapText="1"/>
    </xf>
    <xf numFmtId="49" fontId="18" fillId="0" borderId="26" xfId="0" applyNumberFormat="1" applyFont="1" applyBorder="1" applyAlignment="1">
      <alignment horizontal="distributed" vertical="center"/>
    </xf>
    <xf numFmtId="180" fontId="1" fillId="0" borderId="26" xfId="0" applyNumberFormat="1" applyFont="1" applyBorder="1" applyAlignment="1">
      <alignment horizontal="left" shrinkToFit="1"/>
    </xf>
    <xf numFmtId="180" fontId="0" fillId="0" borderId="26" xfId="0" applyNumberFormat="1" applyBorder="1" applyAlignment="1">
      <alignment horizontal="left" shrinkToFit="1"/>
    </xf>
    <xf numFmtId="180" fontId="30" fillId="0" borderId="3" xfId="4" applyNumberFormat="1" applyFont="1" applyBorder="1" applyAlignment="1">
      <alignment horizontal="center" vertical="center" shrinkToFit="1"/>
    </xf>
    <xf numFmtId="180" fontId="30" fillId="0" borderId="5" xfId="4" applyNumberFormat="1" applyFont="1" applyBorder="1" applyAlignment="1">
      <alignment horizontal="center" vertical="center" shrinkToFit="1"/>
    </xf>
    <xf numFmtId="180" fontId="31" fillId="0" borderId="3" xfId="4" applyNumberFormat="1" applyFont="1" applyBorder="1" applyAlignment="1">
      <alignment horizontal="left" vertical="center" wrapText="1" shrinkToFit="1"/>
    </xf>
    <xf numFmtId="180" fontId="31" fillId="0" borderId="4" xfId="4" applyNumberFormat="1" applyFont="1" applyBorder="1" applyAlignment="1">
      <alignment horizontal="left" vertical="center" wrapText="1" shrinkToFit="1"/>
    </xf>
    <xf numFmtId="180" fontId="31" fillId="0" borderId="5" xfId="4" applyNumberFormat="1" applyFont="1" applyBorder="1" applyAlignment="1">
      <alignment horizontal="left" vertical="center" wrapText="1" shrinkToFit="1"/>
    </xf>
    <xf numFmtId="180" fontId="32" fillId="0" borderId="3" xfId="4" applyNumberFormat="1" applyFont="1" applyBorder="1" applyAlignment="1">
      <alignment horizontal="center" vertical="center" shrinkToFit="1"/>
    </xf>
    <xf numFmtId="180" fontId="32" fillId="0" borderId="4" xfId="4" applyNumberFormat="1" applyFont="1" applyBorder="1" applyAlignment="1">
      <alignment horizontal="center" vertical="center" shrinkToFit="1"/>
    </xf>
    <xf numFmtId="180" fontId="32" fillId="0" borderId="5" xfId="4" applyNumberFormat="1" applyFont="1" applyBorder="1" applyAlignment="1">
      <alignment horizontal="center" vertical="center" shrinkToFit="1"/>
    </xf>
    <xf numFmtId="49" fontId="30" fillId="3" borderId="3" xfId="4" applyNumberFormat="1" applyFont="1" applyFill="1" applyBorder="1" applyAlignment="1">
      <alignment horizontal="center" vertical="center" shrinkToFit="1"/>
    </xf>
    <xf numFmtId="49" fontId="30" fillId="3" borderId="5" xfId="4" applyNumberFormat="1" applyFont="1" applyFill="1" applyBorder="1" applyAlignment="1">
      <alignment horizontal="center" vertical="center" shrinkToFit="1"/>
    </xf>
    <xf numFmtId="49" fontId="31" fillId="3" borderId="3" xfId="4" applyNumberFormat="1" applyFont="1" applyFill="1" applyBorder="1" applyAlignment="1">
      <alignment horizontal="left" vertical="center" wrapText="1" shrinkToFit="1"/>
    </xf>
    <xf numFmtId="49" fontId="31" fillId="3" borderId="4" xfId="4" applyNumberFormat="1" applyFont="1" applyFill="1" applyBorder="1" applyAlignment="1">
      <alignment horizontal="left" vertical="center" wrapText="1" shrinkToFit="1"/>
    </xf>
    <xf numFmtId="49" fontId="31" fillId="3" borderId="5" xfId="4" applyNumberFormat="1" applyFont="1" applyFill="1" applyBorder="1" applyAlignment="1">
      <alignment horizontal="left" vertical="center" wrapText="1" shrinkToFit="1"/>
    </xf>
    <xf numFmtId="180" fontId="32" fillId="3" borderId="3" xfId="4" applyNumberFormat="1" applyFont="1" applyFill="1" applyBorder="1" applyAlignment="1">
      <alignment horizontal="center" vertical="center" shrinkToFit="1"/>
    </xf>
    <xf numFmtId="180" fontId="32" fillId="3" borderId="4" xfId="4" applyNumberFormat="1" applyFont="1" applyFill="1" applyBorder="1" applyAlignment="1">
      <alignment horizontal="center" vertical="center" shrinkToFit="1"/>
    </xf>
    <xf numFmtId="180" fontId="32" fillId="3" borderId="5" xfId="4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 shrinkToFit="1"/>
    </xf>
    <xf numFmtId="49" fontId="8" fillId="4" borderId="5" xfId="0" applyNumberFormat="1" applyFont="1" applyFill="1" applyBorder="1" applyAlignment="1">
      <alignment horizontal="center" vertical="center" shrinkToFit="1"/>
    </xf>
    <xf numFmtId="182" fontId="23" fillId="4" borderId="3" xfId="0" applyNumberFormat="1" applyFont="1" applyFill="1" applyBorder="1" applyAlignment="1">
      <alignment horizontal="center" vertical="center" shrinkToFit="1"/>
    </xf>
    <xf numFmtId="182" fontId="23" fillId="4" borderId="4" xfId="0" applyNumberFormat="1" applyFont="1" applyFill="1" applyBorder="1" applyAlignment="1">
      <alignment horizontal="center" vertical="center" shrinkToFit="1"/>
    </xf>
    <xf numFmtId="182" fontId="23" fillId="4" borderId="5" xfId="0" applyNumberFormat="1" applyFont="1" applyFill="1" applyBorder="1" applyAlignment="1">
      <alignment horizontal="center" vertical="center" shrinkToFit="1"/>
    </xf>
    <xf numFmtId="38" fontId="4" fillId="0" borderId="1" xfId="2" applyFont="1" applyBorder="1" applyAlignment="1">
      <alignment horizontal="center" vertical="center"/>
    </xf>
    <xf numFmtId="182" fontId="1" fillId="0" borderId="1" xfId="1" applyNumberForma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183" fontId="5" fillId="3" borderId="0" xfId="1" applyNumberFormat="1" applyFont="1" applyFill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82" fontId="4" fillId="0" borderId="1" xfId="1" applyNumberFormat="1" applyFont="1" applyBorder="1" applyAlignment="1">
      <alignment horizontal="left" vertical="center" shrinkToFit="1"/>
    </xf>
    <xf numFmtId="38" fontId="37" fillId="3" borderId="0" xfId="2" applyFont="1" applyFill="1" applyAlignment="1">
      <alignment horizontal="center"/>
    </xf>
    <xf numFmtId="38" fontId="37" fillId="3" borderId="1" xfId="2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 wrapText="1" shrinkToFit="1"/>
    </xf>
    <xf numFmtId="0" fontId="1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0" xfId="1" applyFont="1">
      <alignment vertical="center"/>
    </xf>
    <xf numFmtId="183" fontId="1" fillId="0" borderId="4" xfId="1" applyNumberForma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 shrinkToFit="1"/>
    </xf>
    <xf numFmtId="0" fontId="1" fillId="0" borderId="0" xfId="1" applyAlignment="1">
      <alignment horizontal="center" wrapText="1"/>
    </xf>
    <xf numFmtId="0" fontId="1" fillId="0" borderId="1" xfId="1" applyBorder="1" applyAlignment="1">
      <alignment horizontal="center" wrapText="1"/>
    </xf>
    <xf numFmtId="0" fontId="6" fillId="0" borderId="1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83" fontId="1" fillId="0" borderId="0" xfId="1" applyNumberFormat="1" applyAlignment="1">
      <alignment horizontal="center" vertical="center"/>
    </xf>
    <xf numFmtId="0" fontId="18" fillId="0" borderId="2" xfId="1" applyFont="1" applyBorder="1" applyAlignment="1">
      <alignment horizontal="center" vertical="center" shrinkToFit="1"/>
    </xf>
  </cellXfs>
  <cellStyles count="14">
    <cellStyle name="桁区切り" xfId="3" builtinId="6"/>
    <cellStyle name="桁区切り 2" xfId="2" xr:uid="{00000000-0005-0000-0000-000001000000}"/>
    <cellStyle name="桁区切り 3" xfId="9" xr:uid="{00000000-0005-0000-0000-000002000000}"/>
    <cellStyle name="桁区切り 3 2" xfId="8" xr:uid="{00000000-0005-0000-0000-000003000000}"/>
    <cellStyle name="桁区切り 3 2 2" xfId="10" xr:uid="{00000000-0005-0000-0000-000004000000}"/>
    <cellStyle name="標準" xfId="0" builtinId="0"/>
    <cellStyle name="標準 2" xfId="1" xr:uid="{00000000-0005-0000-0000-000006000000}"/>
    <cellStyle name="標準 3" xfId="11" xr:uid="{00000000-0005-0000-0000-000007000000}"/>
    <cellStyle name="標準 3 2" xfId="5" xr:uid="{00000000-0005-0000-0000-000008000000}"/>
    <cellStyle name="標準 4" xfId="12" xr:uid="{00000000-0005-0000-0000-000009000000}"/>
    <cellStyle name="標準 4 2" xfId="6" xr:uid="{00000000-0005-0000-0000-00000A000000}"/>
    <cellStyle name="標準 4 2 2" xfId="13" xr:uid="{00000000-0005-0000-0000-00000B000000}"/>
    <cellStyle name="標準 5" xfId="4" xr:uid="{00000000-0005-0000-0000-00000C000000}"/>
    <cellStyle name="標準 5 2" xfId="7" xr:uid="{00000000-0005-0000-0000-00000D000000}"/>
  </cellStyles>
  <dxfs count="0"/>
  <tableStyles count="0" defaultTableStyle="TableStyleMedium2" defaultPivotStyle="PivotStyleLight16"/>
  <colors>
    <mruColors>
      <color rgb="FFCCFFFF"/>
      <color rgb="FF0000FF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66675</xdr:rowOff>
        </xdr:from>
        <xdr:to>
          <xdr:col>9</xdr:col>
          <xdr:colOff>238125</xdr:colOff>
          <xdr:row>9</xdr:row>
          <xdr:rowOff>133350</xdr:rowOff>
        </xdr:to>
        <xdr:sp macro="" textlink="">
          <xdr:nvSpPr>
            <xdr:cNvPr id="8200" name="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事務受託様式５号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被共済者就労状況報告書（日別報告様式）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437030</xdr:colOff>
      <xdr:row>10</xdr:row>
      <xdr:rowOff>67236</xdr:rowOff>
    </xdr:from>
    <xdr:to>
      <xdr:col>6</xdr:col>
      <xdr:colOff>291353</xdr:colOff>
      <xdr:row>11</xdr:row>
      <xdr:rowOff>201706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1" y="2308412"/>
          <a:ext cx="526676" cy="3585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12</xdr:row>
          <xdr:rowOff>66675</xdr:rowOff>
        </xdr:from>
        <xdr:to>
          <xdr:col>9</xdr:col>
          <xdr:colOff>238125</xdr:colOff>
          <xdr:row>15</xdr:row>
          <xdr:rowOff>133350</xdr:rowOff>
        </xdr:to>
        <xdr:sp macro="" textlink="">
          <xdr:nvSpPr>
            <xdr:cNvPr id="8202" name="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事務受託様式４号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被共済者就労状況報告書（月別報告様式）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425824</xdr:colOff>
      <xdr:row>16</xdr:row>
      <xdr:rowOff>67236</xdr:rowOff>
    </xdr:from>
    <xdr:to>
      <xdr:col>6</xdr:col>
      <xdr:colOff>280147</xdr:colOff>
      <xdr:row>17</xdr:row>
      <xdr:rowOff>201706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32295" y="3653118"/>
          <a:ext cx="526676" cy="3585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18</xdr:row>
          <xdr:rowOff>114300</xdr:rowOff>
        </xdr:from>
        <xdr:to>
          <xdr:col>9</xdr:col>
          <xdr:colOff>190500</xdr:colOff>
          <xdr:row>21</xdr:row>
          <xdr:rowOff>180975</xdr:rowOff>
        </xdr:to>
        <xdr:sp macro="" textlink="">
          <xdr:nvSpPr>
            <xdr:cNvPr id="8203" name="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建退共制度に係る被共済者就労状況報告書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（共済契約者別一覧）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24</xdr:row>
          <xdr:rowOff>114300</xdr:rowOff>
        </xdr:from>
        <xdr:to>
          <xdr:col>9</xdr:col>
          <xdr:colOff>190500</xdr:colOff>
          <xdr:row>27</xdr:row>
          <xdr:rowOff>180975</xdr:rowOff>
        </xdr:to>
        <xdr:sp macro="" textlink="">
          <xdr:nvSpPr>
            <xdr:cNvPr id="8204" name="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事務受託様式２号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建退共制度に係る被共済者就労状況報告書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（兼建設業退職金共済証紙交付依頼書）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448235</xdr:colOff>
      <xdr:row>22</xdr:row>
      <xdr:rowOff>100853</xdr:rowOff>
    </xdr:from>
    <xdr:to>
      <xdr:col>6</xdr:col>
      <xdr:colOff>302558</xdr:colOff>
      <xdr:row>24</xdr:row>
      <xdr:rowOff>11205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4706" y="5031441"/>
          <a:ext cx="526676" cy="3585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409575</xdr:colOff>
      <xdr:row>28</xdr:row>
      <xdr:rowOff>57150</xdr:rowOff>
    </xdr:from>
    <xdr:to>
      <xdr:col>6</xdr:col>
      <xdr:colOff>263898</xdr:colOff>
      <xdr:row>29</xdr:row>
      <xdr:rowOff>196102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43325" y="6915150"/>
          <a:ext cx="521073" cy="36755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38100</xdr:colOff>
          <xdr:row>1</xdr:row>
          <xdr:rowOff>0</xdr:rowOff>
        </xdr:from>
        <xdr:to>
          <xdr:col>43</xdr:col>
          <xdr:colOff>66675</xdr:colOff>
          <xdr:row>2</xdr:row>
          <xdr:rowOff>142875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メインメニューへ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161925</xdr:colOff>
          <xdr:row>1</xdr:row>
          <xdr:rowOff>66675</xdr:rowOff>
        </xdr:from>
        <xdr:to>
          <xdr:col>42</xdr:col>
          <xdr:colOff>428625</xdr:colOff>
          <xdr:row>2</xdr:row>
          <xdr:rowOff>180975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メインメニューへ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390525</xdr:colOff>
          <xdr:row>1</xdr:row>
          <xdr:rowOff>66675</xdr:rowOff>
        </xdr:from>
        <xdr:to>
          <xdr:col>40</xdr:col>
          <xdr:colOff>76200</xdr:colOff>
          <xdr:row>2</xdr:row>
          <xdr:rowOff>180975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メインメニューへ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2</xdr:row>
          <xdr:rowOff>66675</xdr:rowOff>
        </xdr:from>
        <xdr:to>
          <xdr:col>41</xdr:col>
          <xdr:colOff>0</xdr:colOff>
          <xdr:row>5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メインメニューへ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3"/>
  <sheetViews>
    <sheetView zoomScaleNormal="100" workbookViewId="0"/>
  </sheetViews>
  <sheetFormatPr defaultColWidth="8.75" defaultRowHeight="18" customHeight="1"/>
  <cols>
    <col min="1" max="1" width="5.875" style="74" customWidth="1"/>
    <col min="2" max="8" width="8.75" style="74"/>
    <col min="9" max="9" width="10" style="74" customWidth="1"/>
    <col min="10" max="16384" width="8.75" style="74"/>
  </cols>
  <sheetData>
    <row r="1" spans="1:12" ht="11.25" customHeight="1" thickBot="1">
      <c r="A1" s="75"/>
    </row>
    <row r="2" spans="1:12" ht="18" customHeight="1">
      <c r="A2" s="75"/>
      <c r="B2" s="174" t="s">
        <v>91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</row>
    <row r="3" spans="1:12" ht="18" customHeight="1">
      <c r="A3" s="75"/>
      <c r="B3" s="173"/>
      <c r="C3" s="172"/>
      <c r="D3" s="172"/>
      <c r="E3" s="172"/>
      <c r="F3" s="172"/>
      <c r="G3" s="172"/>
      <c r="H3" s="172"/>
      <c r="I3" s="172"/>
      <c r="J3" s="172"/>
      <c r="K3" s="172"/>
      <c r="L3" s="177"/>
    </row>
    <row r="4" spans="1:12" ht="18" customHeight="1">
      <c r="A4" s="75"/>
      <c r="B4" s="173"/>
      <c r="C4" s="172"/>
      <c r="D4" s="172"/>
      <c r="E4" s="172"/>
      <c r="F4" s="172"/>
      <c r="G4" s="172"/>
      <c r="H4" s="172"/>
      <c r="I4" s="172"/>
      <c r="J4" s="172"/>
      <c r="K4" s="172"/>
      <c r="L4" s="177"/>
    </row>
    <row r="5" spans="1:12" ht="18" customHeight="1">
      <c r="A5" s="75"/>
      <c r="B5" s="81"/>
      <c r="C5" s="75"/>
      <c r="D5" s="75"/>
      <c r="E5" s="75"/>
      <c r="F5" s="75"/>
      <c r="G5" s="75"/>
      <c r="H5" s="75"/>
      <c r="I5" s="75" t="s">
        <v>89</v>
      </c>
      <c r="J5" s="83"/>
      <c r="K5" s="74" t="s">
        <v>88</v>
      </c>
      <c r="L5" s="82"/>
    </row>
    <row r="6" spans="1:12" ht="18" customHeight="1">
      <c r="A6" s="75"/>
      <c r="B6" s="81"/>
      <c r="C6" s="75"/>
      <c r="D6" s="75"/>
      <c r="E6" s="75"/>
      <c r="F6" s="75"/>
      <c r="G6" s="75"/>
      <c r="H6" s="75"/>
      <c r="I6" s="75"/>
      <c r="L6" s="82"/>
    </row>
    <row r="7" spans="1:12" ht="18" customHeight="1">
      <c r="A7" s="75"/>
      <c r="B7" s="77"/>
      <c r="L7" s="76"/>
    </row>
    <row r="8" spans="1:12" ht="18" customHeight="1">
      <c r="A8" s="75"/>
      <c r="B8" s="173" t="s">
        <v>84</v>
      </c>
      <c r="C8" s="172"/>
      <c r="L8" s="76"/>
    </row>
    <row r="9" spans="1:12" ht="18" customHeight="1">
      <c r="A9" s="75"/>
      <c r="B9" s="173"/>
      <c r="C9" s="172"/>
      <c r="L9" s="76"/>
    </row>
    <row r="10" spans="1:12" ht="18" customHeight="1">
      <c r="A10" s="75"/>
      <c r="B10" s="77"/>
      <c r="L10" s="76"/>
    </row>
    <row r="11" spans="1:12" ht="18" customHeight="1">
      <c r="A11" s="75"/>
      <c r="B11" s="77"/>
      <c r="L11" s="76"/>
    </row>
    <row r="12" spans="1:12" ht="18" customHeight="1">
      <c r="A12" s="75"/>
      <c r="B12" s="77"/>
      <c r="L12" s="76"/>
    </row>
    <row r="13" spans="1:12" ht="18" customHeight="1">
      <c r="A13" s="75"/>
      <c r="B13" s="77"/>
      <c r="L13" s="76"/>
    </row>
    <row r="14" spans="1:12" ht="18" customHeight="1">
      <c r="A14" s="75"/>
      <c r="B14" s="173" t="s">
        <v>85</v>
      </c>
      <c r="C14" s="172"/>
      <c r="L14" s="76"/>
    </row>
    <row r="15" spans="1:12" ht="18" customHeight="1">
      <c r="A15" s="75"/>
      <c r="B15" s="173"/>
      <c r="C15" s="172"/>
      <c r="L15" s="76"/>
    </row>
    <row r="16" spans="1:12" ht="18" customHeight="1">
      <c r="A16" s="75"/>
      <c r="B16" s="77"/>
      <c r="L16" s="76"/>
    </row>
    <row r="17" spans="1:12" ht="18" customHeight="1">
      <c r="A17" s="75"/>
      <c r="B17" s="77"/>
      <c r="L17" s="76"/>
    </row>
    <row r="18" spans="1:12" ht="18" customHeight="1">
      <c r="A18" s="75"/>
      <c r="B18" s="77"/>
      <c r="L18" s="76"/>
    </row>
    <row r="19" spans="1:12" ht="18" customHeight="1">
      <c r="A19" s="75"/>
      <c r="B19" s="77"/>
      <c r="L19" s="76"/>
    </row>
    <row r="20" spans="1:12" ht="18" customHeight="1">
      <c r="A20" s="75"/>
      <c r="B20" s="173" t="s">
        <v>86</v>
      </c>
      <c r="C20" s="172"/>
      <c r="L20" s="76"/>
    </row>
    <row r="21" spans="1:12" ht="18" customHeight="1">
      <c r="B21" s="173"/>
      <c r="C21" s="172"/>
      <c r="L21" s="76"/>
    </row>
    <row r="22" spans="1:12" ht="18" customHeight="1">
      <c r="B22" s="77"/>
      <c r="L22" s="76"/>
    </row>
    <row r="23" spans="1:12" ht="18" customHeight="1">
      <c r="B23" s="77"/>
      <c r="L23" s="76"/>
    </row>
    <row r="24" spans="1:12" ht="18" customHeight="1">
      <c r="B24" s="77"/>
      <c r="L24" s="76"/>
    </row>
    <row r="25" spans="1:12" ht="18" customHeight="1">
      <c r="B25" s="77"/>
      <c r="L25" s="76"/>
    </row>
    <row r="26" spans="1:12" ht="18" customHeight="1">
      <c r="B26" s="173" t="s">
        <v>87</v>
      </c>
      <c r="C26" s="172"/>
      <c r="L26" s="76"/>
    </row>
    <row r="27" spans="1:12" ht="18" customHeight="1">
      <c r="B27" s="173"/>
      <c r="C27" s="172"/>
      <c r="L27" s="76"/>
    </row>
    <row r="28" spans="1:12" ht="18" customHeight="1">
      <c r="B28" s="77"/>
      <c r="L28" s="76"/>
    </row>
    <row r="29" spans="1:12" ht="18" customHeight="1">
      <c r="B29" s="77"/>
      <c r="L29" s="76"/>
    </row>
    <row r="30" spans="1:12" ht="18" customHeight="1">
      <c r="B30" s="77"/>
      <c r="L30" s="76"/>
    </row>
    <row r="31" spans="1:12" ht="18" customHeight="1">
      <c r="B31" s="77"/>
      <c r="F31" s="172" t="s">
        <v>90</v>
      </c>
      <c r="G31" s="172"/>
      <c r="L31" s="76"/>
    </row>
    <row r="32" spans="1:12" ht="18" customHeight="1">
      <c r="B32" s="77"/>
      <c r="F32" s="172"/>
      <c r="G32" s="172"/>
      <c r="L32" s="76"/>
    </row>
    <row r="33" spans="2:12" ht="18" customHeight="1" thickBot="1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80"/>
    </row>
  </sheetData>
  <mergeCells count="6">
    <mergeCell ref="F31:G32"/>
    <mergeCell ref="B26:C27"/>
    <mergeCell ref="B2:L4"/>
    <mergeCell ref="B8:C9"/>
    <mergeCell ref="B14:C15"/>
    <mergeCell ref="B20:C21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0" r:id="rId4" name="Button 8">
              <controlPr defaultSize="0" print="0" autoFill="0" autoPict="0" macro="[0]!様式5号">
                <anchor moveWithCells="1" sizeWithCells="1">
                  <from>
                    <xdr:col>3</xdr:col>
                    <xdr:colOff>57150</xdr:colOff>
                    <xdr:row>6</xdr:row>
                    <xdr:rowOff>66675</xdr:rowOff>
                  </from>
                  <to>
                    <xdr:col>9</xdr:col>
                    <xdr:colOff>238125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5" name="Button 10">
              <controlPr defaultSize="0" print="0" autoFill="0" autoPict="0" macro="[0]!様式4号">
                <anchor moveWithCells="1" sizeWithCells="1">
                  <from>
                    <xdr:col>3</xdr:col>
                    <xdr:colOff>57150</xdr:colOff>
                    <xdr:row>12</xdr:row>
                    <xdr:rowOff>66675</xdr:rowOff>
                  </from>
                  <to>
                    <xdr:col>9</xdr:col>
                    <xdr:colOff>238125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Button 11">
              <controlPr defaultSize="0" print="0" autoFill="0" autoPict="0" macro="[0]!共済契約者別一覧">
                <anchor moveWithCells="1" sizeWithCells="1">
                  <from>
                    <xdr:col>3</xdr:col>
                    <xdr:colOff>9525</xdr:colOff>
                    <xdr:row>18</xdr:row>
                    <xdr:rowOff>114300</xdr:rowOff>
                  </from>
                  <to>
                    <xdr:col>9</xdr:col>
                    <xdr:colOff>190500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Button 12">
              <controlPr defaultSize="0" print="0" autoFill="0" autoPict="0" macro="[0]!様式2号">
                <anchor moveWithCells="1" sizeWithCells="1">
                  <from>
                    <xdr:col>3</xdr:col>
                    <xdr:colOff>9525</xdr:colOff>
                    <xdr:row>24</xdr:row>
                    <xdr:rowOff>114300</xdr:rowOff>
                  </from>
                  <to>
                    <xdr:col>9</xdr:col>
                    <xdr:colOff>190500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35"/>
  <sheetViews>
    <sheetView showGridLines="0" view="pageBreakPreview" zoomScale="85" zoomScaleNormal="85" zoomScaleSheetLayoutView="85" zoomScalePageLayoutView="90" workbookViewId="0">
      <selection activeCell="AD4" sqref="AD4:AJ4"/>
    </sheetView>
  </sheetViews>
  <sheetFormatPr defaultRowHeight="18.75"/>
  <cols>
    <col min="1" max="1" width="4.125" style="57" customWidth="1"/>
    <col min="2" max="2" width="12.625" style="57" customWidth="1"/>
    <col min="3" max="3" width="5.875" style="57" customWidth="1"/>
    <col min="4" max="4" width="17.625" style="57" customWidth="1"/>
    <col min="5" max="5" width="4.25" style="57" customWidth="1"/>
    <col min="6" max="35" width="3.625" style="57" customWidth="1"/>
    <col min="36" max="36" width="6.625" style="57" customWidth="1"/>
    <col min="37" max="37" width="5.625" style="57" customWidth="1"/>
    <col min="38" max="43" width="3.75" style="58" customWidth="1"/>
    <col min="44" max="16384" width="9" style="58"/>
  </cols>
  <sheetData>
    <row r="1" spans="1:46">
      <c r="A1" s="54"/>
      <c r="B1" s="54" t="s">
        <v>48</v>
      </c>
      <c r="C1" s="55"/>
      <c r="D1" s="56"/>
      <c r="E1" s="56"/>
      <c r="F1" s="56"/>
      <c r="AE1" s="56"/>
      <c r="AF1" s="56"/>
      <c r="AG1" s="56"/>
      <c r="AH1" s="56"/>
      <c r="AI1" s="56"/>
      <c r="AJ1" s="56"/>
      <c r="AK1" s="143"/>
    </row>
    <row r="2" spans="1:46" ht="27.95" customHeight="1">
      <c r="A2" s="203" t="s">
        <v>58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143"/>
    </row>
    <row r="3" spans="1:46" ht="20.100000000000001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  <c r="T3" s="85"/>
      <c r="U3" s="85"/>
      <c r="V3" s="85"/>
      <c r="W3" s="85"/>
      <c r="X3" s="85"/>
      <c r="Y3" s="85"/>
      <c r="Z3" s="85"/>
      <c r="AA3" s="85"/>
      <c r="AB3" s="204" t="s">
        <v>25</v>
      </c>
      <c r="AC3" s="204"/>
      <c r="AD3" s="205"/>
      <c r="AE3" s="205"/>
      <c r="AF3" s="205"/>
      <c r="AG3" s="205"/>
      <c r="AH3" s="205"/>
      <c r="AI3" s="205"/>
      <c r="AJ3" s="205"/>
      <c r="AK3" s="143"/>
    </row>
    <row r="4" spans="1:46" ht="20.100000000000001" customHeight="1">
      <c r="A4" s="86"/>
      <c r="B4" s="207" t="s">
        <v>108</v>
      </c>
      <c r="C4" s="207"/>
      <c r="D4" s="207"/>
      <c r="E4" s="87" t="s">
        <v>56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9"/>
      <c r="Y4" s="89"/>
      <c r="Z4" s="90"/>
      <c r="AA4" s="90"/>
      <c r="AB4" s="206" t="s">
        <v>26</v>
      </c>
      <c r="AC4" s="206"/>
      <c r="AD4" s="208"/>
      <c r="AE4" s="208"/>
      <c r="AF4" s="208"/>
      <c r="AG4" s="208"/>
      <c r="AH4" s="208"/>
      <c r="AI4" s="208"/>
      <c r="AJ4" s="208"/>
      <c r="AK4" s="143"/>
    </row>
    <row r="5" spans="1:46" ht="24.95" customHeight="1">
      <c r="A5" s="84"/>
      <c r="B5" s="91"/>
      <c r="C5" s="92"/>
      <c r="D5" s="93"/>
      <c r="E5" s="92"/>
      <c r="F5" s="94"/>
      <c r="G5" s="94"/>
      <c r="H5" s="94"/>
      <c r="I5" s="94"/>
      <c r="J5" s="94"/>
      <c r="K5" s="94"/>
      <c r="L5" s="94"/>
      <c r="M5" s="94"/>
      <c r="N5" s="94"/>
      <c r="O5" s="95"/>
      <c r="P5" s="95"/>
      <c r="Q5" s="95"/>
      <c r="R5" s="96"/>
      <c r="S5" s="89"/>
      <c r="T5" s="89"/>
      <c r="U5" s="89"/>
      <c r="V5" s="89"/>
      <c r="W5" s="89"/>
      <c r="X5" s="89"/>
      <c r="Y5" s="89"/>
      <c r="Z5" s="90"/>
      <c r="AA5" s="90"/>
      <c r="AB5" s="90"/>
      <c r="AC5" s="90"/>
      <c r="AD5" s="90"/>
      <c r="AE5" s="90"/>
      <c r="AF5" s="97"/>
      <c r="AG5" s="98"/>
      <c r="AH5" s="98"/>
      <c r="AI5" s="98"/>
      <c r="AJ5" s="98"/>
      <c r="AK5" s="143"/>
    </row>
    <row r="6" spans="1:46" ht="24.95" customHeight="1">
      <c r="A6" s="84"/>
      <c r="B6" s="99" t="s">
        <v>49</v>
      </c>
      <c r="C6" s="10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97"/>
      <c r="AG6" s="98"/>
      <c r="AH6" s="98"/>
      <c r="AI6" s="98"/>
      <c r="AJ6" s="98"/>
      <c r="AK6" s="143"/>
    </row>
    <row r="7" spans="1:46" ht="18.95" customHeight="1">
      <c r="A7" s="84"/>
      <c r="B7" s="101" t="s">
        <v>28</v>
      </c>
      <c r="C7" s="101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02"/>
      <c r="AG7" s="183"/>
      <c r="AH7" s="210" t="s">
        <v>92</v>
      </c>
      <c r="AI7" s="211"/>
      <c r="AJ7" s="212"/>
      <c r="AK7" s="143"/>
    </row>
    <row r="8" spans="1:46" ht="18.95" customHeight="1">
      <c r="A8" s="84"/>
      <c r="B8" s="101" t="s">
        <v>29</v>
      </c>
      <c r="C8" s="101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02"/>
      <c r="AG8" s="209"/>
      <c r="AH8" s="213"/>
      <c r="AI8" s="214"/>
      <c r="AJ8" s="215"/>
      <c r="AK8" s="143"/>
    </row>
    <row r="9" spans="1:46" ht="24" customHeight="1">
      <c r="A9" s="84"/>
      <c r="B9" s="104" t="s">
        <v>30</v>
      </c>
      <c r="C9" s="10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06"/>
      <c r="AG9" s="183"/>
      <c r="AH9" s="186" t="s">
        <v>93</v>
      </c>
      <c r="AI9" s="187"/>
      <c r="AJ9" s="188"/>
      <c r="AK9" s="143"/>
    </row>
    <row r="10" spans="1:46" ht="15" customHeight="1">
      <c r="A10" s="84"/>
      <c r="B10" s="145" t="s">
        <v>95</v>
      </c>
      <c r="C10" s="147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06"/>
      <c r="AG10" s="184"/>
      <c r="AH10" s="189"/>
      <c r="AI10" s="190"/>
      <c r="AJ10" s="191"/>
      <c r="AK10" s="143"/>
    </row>
    <row r="11" spans="1:46" ht="15" customHeight="1">
      <c r="A11" s="84"/>
      <c r="B11" s="146" t="s">
        <v>96</v>
      </c>
      <c r="C11" s="14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06"/>
      <c r="AG11" s="185"/>
      <c r="AH11" s="192"/>
      <c r="AI11" s="193"/>
      <c r="AJ11" s="194"/>
      <c r="AK11" s="143"/>
    </row>
    <row r="12" spans="1:46" ht="15" customHeight="1">
      <c r="A12" s="84"/>
      <c r="B12" s="166" t="s">
        <v>106</v>
      </c>
      <c r="C12" s="167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06"/>
      <c r="AG12" s="168"/>
      <c r="AH12" s="165"/>
      <c r="AI12" s="165"/>
      <c r="AJ12" s="165"/>
      <c r="AK12" s="143"/>
    </row>
    <row r="13" spans="1:46" ht="20.100000000000001" customHeight="1">
      <c r="A13" s="84"/>
      <c r="B13" s="99" t="s">
        <v>31</v>
      </c>
      <c r="C13" s="9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03"/>
      <c r="AG13" s="182"/>
      <c r="AH13" s="182"/>
      <c r="AI13" s="182"/>
      <c r="AJ13" s="182"/>
      <c r="AK13" s="143"/>
    </row>
    <row r="14" spans="1:46" ht="20.100000000000001" customHeight="1">
      <c r="A14" s="84"/>
      <c r="B14" s="101" t="s">
        <v>33</v>
      </c>
      <c r="C14" s="101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03"/>
      <c r="AG14" s="200" t="s">
        <v>50</v>
      </c>
      <c r="AH14" s="201"/>
      <c r="AI14" s="201"/>
      <c r="AJ14" s="202"/>
      <c r="AK14" s="143"/>
      <c r="AT14" s="160"/>
    </row>
    <row r="15" spans="1:46" ht="12.75" customHeight="1">
      <c r="A15" s="84"/>
      <c r="B15" s="145" t="s">
        <v>95</v>
      </c>
      <c r="C15" s="147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03"/>
      <c r="AG15" s="135"/>
      <c r="AH15" s="136"/>
      <c r="AI15" s="136"/>
      <c r="AJ15" s="137"/>
      <c r="AK15" s="143"/>
    </row>
    <row r="16" spans="1:46" ht="20.100000000000001" customHeight="1">
      <c r="A16" s="84"/>
      <c r="B16" s="146" t="s">
        <v>97</v>
      </c>
      <c r="C16" s="14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03"/>
      <c r="AG16" s="138"/>
      <c r="AJ16" s="139"/>
      <c r="AK16" s="143"/>
    </row>
    <row r="17" spans="1:37" ht="20.100000000000001" customHeight="1">
      <c r="A17" s="84"/>
      <c r="B17" s="101" t="s">
        <v>34</v>
      </c>
      <c r="C17" s="101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03"/>
      <c r="AG17" s="140"/>
      <c r="AH17" s="141"/>
      <c r="AI17" s="141"/>
      <c r="AJ17" s="142"/>
      <c r="AK17" s="143"/>
    </row>
    <row r="18" spans="1:37" ht="18.75" customHeight="1">
      <c r="A18" s="84"/>
      <c r="B18" s="108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3"/>
      <c r="AF18" s="103"/>
      <c r="AG18" s="103"/>
      <c r="AH18" s="103"/>
      <c r="AI18" s="103"/>
      <c r="AJ18" s="103"/>
      <c r="AK18" s="143"/>
    </row>
    <row r="19" spans="1:37" ht="18.75" customHeight="1">
      <c r="A19" s="84"/>
      <c r="B19" s="110" t="s">
        <v>51</v>
      </c>
      <c r="C19" s="108"/>
      <c r="D19" s="111" t="s">
        <v>109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96" t="s">
        <v>51</v>
      </c>
      <c r="S19" s="196"/>
      <c r="T19" s="196"/>
      <c r="U19" s="112"/>
      <c r="V19" s="197"/>
      <c r="W19" s="197"/>
      <c r="X19" s="197"/>
      <c r="Y19" s="197"/>
      <c r="Z19" s="197"/>
      <c r="AA19" s="197"/>
      <c r="AB19" s="109"/>
      <c r="AC19" s="109"/>
      <c r="AD19" s="109"/>
      <c r="AE19" s="103"/>
      <c r="AF19" s="103"/>
      <c r="AG19" s="103"/>
      <c r="AH19" s="103"/>
      <c r="AI19" s="103"/>
      <c r="AJ19" s="103"/>
      <c r="AK19" s="143"/>
    </row>
    <row r="20" spans="1:37" ht="18.75" customHeight="1">
      <c r="A20" s="84"/>
      <c r="B20" s="113" t="s">
        <v>36</v>
      </c>
      <c r="C20" s="114"/>
      <c r="D20" s="198" t="s">
        <v>108</v>
      </c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9" t="s">
        <v>37</v>
      </c>
      <c r="S20" s="199"/>
      <c r="T20" s="199"/>
      <c r="U20" s="113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43"/>
    </row>
    <row r="21" spans="1:37" ht="20.100000000000001" customHeight="1">
      <c r="A21" s="84"/>
      <c r="B21" s="84"/>
      <c r="C21" s="84"/>
      <c r="D21" s="84"/>
      <c r="E21" s="84"/>
      <c r="F21" s="84"/>
      <c r="G21" s="84"/>
      <c r="H21" s="84"/>
      <c r="I21" s="84"/>
      <c r="J21" s="115"/>
      <c r="K21" s="115"/>
      <c r="L21" s="115"/>
      <c r="M21" s="115"/>
      <c r="N21" s="115"/>
      <c r="O21" s="115"/>
      <c r="P21" s="116"/>
      <c r="Q21" s="116"/>
      <c r="R21" s="116"/>
      <c r="S21" s="116"/>
      <c r="T21" s="116"/>
      <c r="U21" s="116"/>
      <c r="V21" s="116"/>
      <c r="W21" s="107"/>
      <c r="X21" s="107"/>
      <c r="Y21" s="117"/>
      <c r="Z21" s="117"/>
      <c r="AA21" s="117"/>
      <c r="AB21" s="117"/>
      <c r="AC21" s="117"/>
      <c r="AD21" s="117"/>
      <c r="AE21" s="117"/>
      <c r="AF21" s="84"/>
      <c r="AG21" s="84"/>
      <c r="AH21" s="84"/>
      <c r="AI21" s="84"/>
      <c r="AJ21" s="107"/>
      <c r="AK21" s="143"/>
    </row>
    <row r="22" spans="1:37" s="59" customFormat="1" ht="19.5" customHeight="1">
      <c r="A22" s="118" t="s">
        <v>38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44"/>
    </row>
    <row r="23" spans="1:37" s="60" customFormat="1" ht="15" customHeight="1">
      <c r="A23" s="219" t="s">
        <v>52</v>
      </c>
      <c r="B23" s="219" t="s">
        <v>45</v>
      </c>
      <c r="C23" s="219" t="s">
        <v>43</v>
      </c>
      <c r="D23" s="219" t="s">
        <v>53</v>
      </c>
      <c r="E23" s="119"/>
      <c r="F23" s="120"/>
      <c r="G23" s="120"/>
      <c r="H23" s="120"/>
      <c r="I23" s="120"/>
      <c r="J23" s="120"/>
      <c r="K23" s="120"/>
      <c r="L23" s="120"/>
      <c r="M23" s="120"/>
      <c r="N23" s="120"/>
      <c r="O23" s="121" t="s">
        <v>54</v>
      </c>
      <c r="P23" s="122"/>
      <c r="Q23" s="220"/>
      <c r="R23" s="220"/>
      <c r="S23" s="220"/>
      <c r="T23" s="220"/>
      <c r="U23" s="220"/>
      <c r="V23" s="220"/>
      <c r="W23" s="120" t="s">
        <v>40</v>
      </c>
      <c r="X23" s="220"/>
      <c r="Y23" s="220"/>
      <c r="Z23" s="220"/>
      <c r="AA23" s="220"/>
      <c r="AB23" s="220"/>
      <c r="AC23" s="123"/>
      <c r="AD23" s="120"/>
      <c r="AE23" s="120"/>
      <c r="AF23" s="120"/>
      <c r="AG23" s="120"/>
      <c r="AH23" s="120"/>
      <c r="AI23" s="120"/>
      <c r="AJ23" s="124"/>
      <c r="AK23" s="180" t="s">
        <v>94</v>
      </c>
    </row>
    <row r="24" spans="1:37" s="61" customFormat="1" ht="15" customHeight="1">
      <c r="A24" s="219"/>
      <c r="B24" s="219"/>
      <c r="C24" s="219"/>
      <c r="D24" s="219"/>
      <c r="E24" s="125">
        <f>DAY($Q$23)</f>
        <v>0</v>
      </c>
      <c r="F24" s="125">
        <f>DAY($Q$23+1)</f>
        <v>1</v>
      </c>
      <c r="G24" s="125">
        <f>DAY($Q$23+2)</f>
        <v>2</v>
      </c>
      <c r="H24" s="125">
        <f>DAY($Q$23+3)</f>
        <v>3</v>
      </c>
      <c r="I24" s="125">
        <f>DAY($Q$23+4)</f>
        <v>4</v>
      </c>
      <c r="J24" s="125">
        <f>DAY($Q$23+5)</f>
        <v>5</v>
      </c>
      <c r="K24" s="125">
        <f>DAY($Q$23+6)</f>
        <v>6</v>
      </c>
      <c r="L24" s="125">
        <f>DAY($Q$23+7)</f>
        <v>7</v>
      </c>
      <c r="M24" s="125">
        <f>DAY($Q$23+8)</f>
        <v>8</v>
      </c>
      <c r="N24" s="125">
        <f>DAY($Q$23+9)</f>
        <v>9</v>
      </c>
      <c r="O24" s="125">
        <f>DAY($Q$23+10)</f>
        <v>10</v>
      </c>
      <c r="P24" s="125">
        <f>DAY($Q$23+11)</f>
        <v>11</v>
      </c>
      <c r="Q24" s="125">
        <f>DAY($Q$23+12)</f>
        <v>12</v>
      </c>
      <c r="R24" s="125">
        <f>DAY($Q$23+13)</f>
        <v>13</v>
      </c>
      <c r="S24" s="125">
        <f>DAY($Q$23+14)</f>
        <v>14</v>
      </c>
      <c r="T24" s="125">
        <f>DAY($Q$23+15)</f>
        <v>15</v>
      </c>
      <c r="U24" s="125">
        <f>DAY($Q$23+16)</f>
        <v>16</v>
      </c>
      <c r="V24" s="125">
        <f>DAY($Q$23+17)</f>
        <v>17</v>
      </c>
      <c r="W24" s="125">
        <f>DAY($Q$23+18)</f>
        <v>18</v>
      </c>
      <c r="X24" s="125">
        <f>DAY($Q$23+19)</f>
        <v>19</v>
      </c>
      <c r="Y24" s="125">
        <f>DAY($Q$23+20)</f>
        <v>20</v>
      </c>
      <c r="Z24" s="125">
        <f>DAY($Q$23+21)</f>
        <v>21</v>
      </c>
      <c r="AA24" s="125">
        <f>DAY($Q$23+22)</f>
        <v>22</v>
      </c>
      <c r="AB24" s="125">
        <f>DAY($Q$23+23)</f>
        <v>23</v>
      </c>
      <c r="AC24" s="125">
        <f>DAY($Q$23+24)</f>
        <v>24</v>
      </c>
      <c r="AD24" s="125">
        <f>DAY($Q$23+25)</f>
        <v>25</v>
      </c>
      <c r="AE24" s="125">
        <f>DAY($Q$23+26)</f>
        <v>26</v>
      </c>
      <c r="AF24" s="125">
        <f>DAY($Q$23+27)</f>
        <v>27</v>
      </c>
      <c r="AG24" s="125">
        <f>DAY($Q$23+28)</f>
        <v>28</v>
      </c>
      <c r="AH24" s="125">
        <f>DAY($Q$23+29)</f>
        <v>29</v>
      </c>
      <c r="AI24" s="125">
        <f>IF(DAY($Q$23+30)=E24,"",DAY($Q$23+30))</f>
        <v>30</v>
      </c>
      <c r="AJ24" s="126" t="s">
        <v>55</v>
      </c>
      <c r="AK24" s="181"/>
    </row>
    <row r="25" spans="1:37" ht="27.6" customHeight="1">
      <c r="A25" s="127">
        <v>1</v>
      </c>
      <c r="B25" s="128"/>
      <c r="C25" s="127"/>
      <c r="D25" s="128"/>
      <c r="E25" s="129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132">
        <f>SUM(E25:AI25)</f>
        <v>0</v>
      </c>
      <c r="AK25" s="161"/>
    </row>
    <row r="26" spans="1:37" ht="27.6" customHeight="1">
      <c r="A26" s="127">
        <v>2</v>
      </c>
      <c r="B26" s="128"/>
      <c r="C26" s="127"/>
      <c r="D26" s="128"/>
      <c r="E26" s="129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1"/>
      <c r="AJ26" s="132">
        <f t="shared" ref="AJ26:AJ33" si="0">SUM(E26:AI26)</f>
        <v>0</v>
      </c>
      <c r="AK26" s="161"/>
    </row>
    <row r="27" spans="1:37" ht="27.6" customHeight="1">
      <c r="A27" s="127">
        <v>3</v>
      </c>
      <c r="B27" s="128"/>
      <c r="C27" s="127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1"/>
      <c r="AJ27" s="132">
        <f t="shared" si="0"/>
        <v>0</v>
      </c>
      <c r="AK27" s="161"/>
    </row>
    <row r="28" spans="1:37" ht="27.6" customHeight="1">
      <c r="A28" s="127">
        <v>4</v>
      </c>
      <c r="B28" s="128"/>
      <c r="C28" s="127"/>
      <c r="D28" s="128"/>
      <c r="E28" s="129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1"/>
      <c r="AJ28" s="132">
        <f t="shared" si="0"/>
        <v>0</v>
      </c>
      <c r="AK28" s="161"/>
    </row>
    <row r="29" spans="1:37" ht="27.6" customHeight="1">
      <c r="A29" s="127">
        <v>5</v>
      </c>
      <c r="B29" s="128"/>
      <c r="C29" s="127"/>
      <c r="D29" s="128"/>
      <c r="E29" s="129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1"/>
      <c r="AJ29" s="132">
        <f t="shared" si="0"/>
        <v>0</v>
      </c>
      <c r="AK29" s="161"/>
    </row>
    <row r="30" spans="1:37" ht="27.6" customHeight="1">
      <c r="A30" s="127">
        <v>6</v>
      </c>
      <c r="B30" s="128"/>
      <c r="C30" s="127"/>
      <c r="D30" s="128"/>
      <c r="E30" s="129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1"/>
      <c r="AJ30" s="132">
        <f t="shared" si="0"/>
        <v>0</v>
      </c>
      <c r="AK30" s="161"/>
    </row>
    <row r="31" spans="1:37" ht="27.6" customHeight="1">
      <c r="A31" s="127">
        <v>7</v>
      </c>
      <c r="B31" s="128"/>
      <c r="C31" s="127"/>
      <c r="D31" s="128"/>
      <c r="E31" s="129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1"/>
      <c r="AJ31" s="132">
        <f t="shared" si="0"/>
        <v>0</v>
      </c>
      <c r="AK31" s="161"/>
    </row>
    <row r="32" spans="1:37" ht="27.6" customHeight="1">
      <c r="A32" s="127">
        <v>8</v>
      </c>
      <c r="B32" s="128"/>
      <c r="C32" s="127"/>
      <c r="D32" s="128"/>
      <c r="E32" s="129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1"/>
      <c r="AJ32" s="132">
        <f t="shared" si="0"/>
        <v>0</v>
      </c>
      <c r="AK32" s="161"/>
    </row>
    <row r="33" spans="1:37" ht="27.6" customHeight="1">
      <c r="A33" s="127">
        <v>9</v>
      </c>
      <c r="B33" s="128"/>
      <c r="C33" s="127"/>
      <c r="D33" s="128"/>
      <c r="E33" s="129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1"/>
      <c r="AJ33" s="132">
        <f t="shared" si="0"/>
        <v>0</v>
      </c>
      <c r="AK33" s="161"/>
    </row>
    <row r="34" spans="1:37" ht="27.6" customHeight="1">
      <c r="A34" s="127">
        <v>10</v>
      </c>
      <c r="B34" s="128"/>
      <c r="C34" s="127"/>
      <c r="D34" s="128"/>
      <c r="E34" s="129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1"/>
      <c r="AJ34" s="132">
        <f t="shared" ref="AJ34" si="1">SUM(E34:AI34)</f>
        <v>0</v>
      </c>
      <c r="AK34" s="161"/>
    </row>
    <row r="35" spans="1:37" ht="27.6" customHeight="1">
      <c r="A35" s="216" t="s">
        <v>104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8"/>
      <c r="AJ35" s="163">
        <f>SUM(AJ25:AJ34)</f>
        <v>0</v>
      </c>
      <c r="AK35" s="164">
        <f>COUNTA(AK25:AK34)</f>
        <v>0</v>
      </c>
    </row>
  </sheetData>
  <mergeCells count="34">
    <mergeCell ref="A35:AI35"/>
    <mergeCell ref="A23:A24"/>
    <mergeCell ref="B23:B24"/>
    <mergeCell ref="C23:C24"/>
    <mergeCell ref="D23:D24"/>
    <mergeCell ref="Q23:V23"/>
    <mergeCell ref="X23:AB23"/>
    <mergeCell ref="D6:AE6"/>
    <mergeCell ref="D7:AE7"/>
    <mergeCell ref="D9:AE9"/>
    <mergeCell ref="A2:AJ2"/>
    <mergeCell ref="AB3:AC3"/>
    <mergeCell ref="AD3:AJ3"/>
    <mergeCell ref="AB4:AC4"/>
    <mergeCell ref="B4:D4"/>
    <mergeCell ref="AD4:AJ4"/>
    <mergeCell ref="D8:AE8"/>
    <mergeCell ref="AG7:AG8"/>
    <mergeCell ref="AH7:AJ8"/>
    <mergeCell ref="D12:AE13"/>
    <mergeCell ref="AK23:AK24"/>
    <mergeCell ref="D10:AE11"/>
    <mergeCell ref="D15:AE16"/>
    <mergeCell ref="AG13:AJ13"/>
    <mergeCell ref="AG9:AG11"/>
    <mergeCell ref="AH9:AJ11"/>
    <mergeCell ref="D17:AE17"/>
    <mergeCell ref="R19:T19"/>
    <mergeCell ref="V19:AA19"/>
    <mergeCell ref="D20:Q20"/>
    <mergeCell ref="R20:T20"/>
    <mergeCell ref="V20:AJ20"/>
    <mergeCell ref="D14:AE14"/>
    <mergeCell ref="AG14:AJ14"/>
  </mergeCells>
  <phoneticPr fontId="2"/>
  <dataValidations count="1">
    <dataValidation type="list" allowBlank="1" showInputMessage="1" showErrorMessage="1" sqref="AG7:AG9 AK25:AK34" xr:uid="{00000000-0002-0000-0100-000000000000}">
      <formula1>"　,○"</formula1>
    </dataValidation>
  </dataValidations>
  <printOptions horizontalCentered="1"/>
  <pageMargins left="0.27559055118110237" right="0.27559055118110237" top="0.31496062992125984" bottom="0.35433070866141736" header="0.19685039370078741" footer="0.19685039370078741"/>
  <pageSetup paperSize="9" scale="79" orientation="landscape" r:id="rId1"/>
  <headerFooter>
    <oddFooter>&amp;C&amp;P/&amp;N</oddFooter>
  </headerFooter>
  <rowBreaks count="1" manualBreakCount="1">
    <brk id="43" max="16383" man="1"/>
  </rowBreaks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Button 5">
              <controlPr defaultSize="0" print="0" autoFill="0" autoPict="0" macro="[0]!メインメニューへ">
                <anchor moveWithCells="1" sizeWithCells="1">
                  <from>
                    <xdr:col>37</xdr:col>
                    <xdr:colOff>38100</xdr:colOff>
                    <xdr:row>1</xdr:row>
                    <xdr:rowOff>0</xdr:rowOff>
                  </from>
                  <to>
                    <xdr:col>43</xdr:col>
                    <xdr:colOff>66675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O76"/>
  <sheetViews>
    <sheetView showGridLines="0" tabSelected="1" view="pageBreakPreview" topLeftCell="A19" zoomScaleNormal="100" zoomScaleSheetLayoutView="100" zoomScalePageLayoutView="95" workbookViewId="0">
      <selection activeCell="AH25" sqref="AH25:AK25"/>
    </sheetView>
  </sheetViews>
  <sheetFormatPr defaultRowHeight="18.75"/>
  <cols>
    <col min="1" max="1" width="4.125" style="22" customWidth="1"/>
    <col min="2" max="2" width="1.875" style="22" customWidth="1"/>
    <col min="3" max="3" width="11.875" style="22" customWidth="1"/>
    <col min="4" max="4" width="4.125" style="22" customWidth="1"/>
    <col min="5" max="5" width="13.375" style="22" customWidth="1"/>
    <col min="6" max="14" width="2.125" style="22" customWidth="1"/>
    <col min="15" max="15" width="1.5" style="22" customWidth="1"/>
    <col min="16" max="16" width="4.5" style="22" customWidth="1"/>
    <col min="17" max="20" width="2.125" style="22" customWidth="1"/>
    <col min="21" max="21" width="2.25" style="22" customWidth="1"/>
    <col min="22" max="24" width="2.125" style="22" customWidth="1"/>
    <col min="25" max="25" width="2" style="22" customWidth="1"/>
    <col min="26" max="36" width="2.125" style="22" customWidth="1"/>
    <col min="37" max="37" width="2" style="22" customWidth="1"/>
    <col min="38" max="39" width="2.125" style="22" customWidth="1"/>
    <col min="40" max="40" width="2" style="22" customWidth="1"/>
    <col min="41" max="16384" width="9" style="22"/>
  </cols>
  <sheetData>
    <row r="1" spans="1:40" s="20" customFormat="1" ht="13.5">
      <c r="A1" s="19" t="s">
        <v>24</v>
      </c>
      <c r="B1" s="19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40" ht="30" customHeight="1">
      <c r="A2" s="256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</row>
    <row r="3" spans="1:40" ht="20.100000000000001" customHeight="1">
      <c r="T3" s="23"/>
      <c r="U3" s="23"/>
      <c r="X3" s="257" t="s">
        <v>25</v>
      </c>
      <c r="Y3" s="257"/>
      <c r="Z3" s="257"/>
      <c r="AA3" s="257"/>
      <c r="AB3" s="258" t="str">
        <f>IF('1事務受託様式５号'!AD3=0,"",'1事務受託様式５号'!AD3)</f>
        <v/>
      </c>
      <c r="AC3" s="258"/>
      <c r="AD3" s="258"/>
      <c r="AE3" s="258"/>
      <c r="AF3" s="258"/>
      <c r="AG3" s="258"/>
      <c r="AH3" s="258"/>
      <c r="AI3" s="258"/>
      <c r="AJ3" s="258"/>
      <c r="AK3" s="258"/>
    </row>
    <row r="4" spans="1:40" ht="20.100000000000001" customHeight="1">
      <c r="A4" s="24"/>
      <c r="B4" s="262" t="str">
        <f>IF('1事務受託様式５号'!B4=0,"",'1事務受託様式５号'!B4)</f>
        <v>株式会社　帆苅組</v>
      </c>
      <c r="C4" s="262"/>
      <c r="D4" s="262"/>
      <c r="E4" s="262"/>
      <c r="F4" s="262"/>
      <c r="G4" s="262"/>
      <c r="H4" s="261" t="s">
        <v>56</v>
      </c>
      <c r="I4" s="261"/>
      <c r="J4" s="261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25"/>
      <c r="X4" s="259" t="s">
        <v>26</v>
      </c>
      <c r="Y4" s="259"/>
      <c r="Z4" s="259"/>
      <c r="AA4" s="259"/>
      <c r="AB4" s="260" t="str">
        <f>IF('1事務受託様式５号'!AD4=0,"",'1事務受託様式５号'!AD4)</f>
        <v/>
      </c>
      <c r="AC4" s="260"/>
      <c r="AD4" s="260"/>
      <c r="AE4" s="260"/>
      <c r="AF4" s="260"/>
      <c r="AG4" s="260"/>
      <c r="AH4" s="260"/>
      <c r="AI4" s="260"/>
      <c r="AJ4" s="260"/>
      <c r="AK4" s="260"/>
    </row>
    <row r="5" spans="1:40" ht="24.95" customHeight="1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7"/>
      <c r="R5" s="28"/>
      <c r="T5" s="25"/>
      <c r="U5" s="25"/>
      <c r="V5" s="25"/>
      <c r="W5" s="25"/>
      <c r="X5" s="25"/>
      <c r="Y5" s="25"/>
      <c r="Z5" s="25"/>
      <c r="AA5" s="29"/>
      <c r="AB5" s="29"/>
      <c r="AC5" s="30"/>
      <c r="AD5" s="30"/>
      <c r="AE5" s="30"/>
      <c r="AF5" s="30"/>
      <c r="AG5" s="30"/>
      <c r="AH5" s="30"/>
      <c r="AI5" s="30"/>
      <c r="AJ5" s="30"/>
      <c r="AK5" s="30"/>
    </row>
    <row r="6" spans="1:40" ht="18.95" customHeight="1">
      <c r="B6" s="249" t="s">
        <v>27</v>
      </c>
      <c r="C6" s="249"/>
      <c r="D6" s="31"/>
      <c r="E6" s="240" t="str">
        <f>IF('1事務受託様式５号'!D6=0,"",'1事務受託様式５号'!D6)</f>
        <v/>
      </c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32"/>
      <c r="AB6" s="32"/>
      <c r="AC6" s="263"/>
      <c r="AD6" s="264"/>
      <c r="AE6" s="264"/>
      <c r="AF6" s="264"/>
      <c r="AG6" s="264"/>
      <c r="AH6" s="264"/>
      <c r="AI6" s="264"/>
      <c r="AJ6" s="264"/>
      <c r="AK6" s="264"/>
    </row>
    <row r="7" spans="1:40" ht="18.95" customHeight="1">
      <c r="B7" s="241" t="s">
        <v>28</v>
      </c>
      <c r="C7" s="241"/>
      <c r="D7" s="33"/>
      <c r="E7" s="240" t="str">
        <f>IF('1事務受託様式５号'!D7=0,"",'1事務受託様式５号'!D7)</f>
        <v/>
      </c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34"/>
      <c r="AB7" s="34"/>
      <c r="AC7" s="255" t="str">
        <f>IF('1事務受託様式５号'!AG7="○",'1事務受託様式５号'!AG7,"")</f>
        <v/>
      </c>
      <c r="AD7" s="255"/>
      <c r="AE7" s="210" t="s">
        <v>92</v>
      </c>
      <c r="AF7" s="269"/>
      <c r="AG7" s="269"/>
      <c r="AH7" s="269"/>
      <c r="AI7" s="269"/>
      <c r="AJ7" s="269"/>
      <c r="AK7" s="270"/>
    </row>
    <row r="8" spans="1:40" ht="18.95" customHeight="1">
      <c r="B8" s="241" t="s">
        <v>29</v>
      </c>
      <c r="C8" s="241"/>
      <c r="D8" s="33"/>
      <c r="E8" s="240" t="str">
        <f>IF('1事務受託様式５号'!D8=0,"",'1事務受託様式５号'!D8)</f>
        <v/>
      </c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34"/>
      <c r="AB8" s="34"/>
      <c r="AC8" s="255"/>
      <c r="AD8" s="255"/>
      <c r="AE8" s="271"/>
      <c r="AF8" s="272"/>
      <c r="AG8" s="272"/>
      <c r="AH8" s="272"/>
      <c r="AI8" s="272"/>
      <c r="AJ8" s="272"/>
      <c r="AK8" s="273"/>
    </row>
    <row r="9" spans="1:40" ht="24.95" customHeight="1">
      <c r="B9" s="265" t="s">
        <v>30</v>
      </c>
      <c r="C9" s="265"/>
      <c r="D9" s="36"/>
      <c r="E9" s="240" t="str">
        <f>IF('1事務受託様式５号'!D9=0,"",'1事務受託様式５号'!D9)</f>
        <v/>
      </c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9"/>
      <c r="AB9" s="29"/>
      <c r="AC9" s="255" t="str">
        <f>IF('1事務受託様式５号'!AG9="○",'1事務受託様式５号'!AG9,"")</f>
        <v/>
      </c>
      <c r="AD9" s="255"/>
      <c r="AE9" s="186" t="s">
        <v>93</v>
      </c>
      <c r="AF9" s="187"/>
      <c r="AG9" s="187"/>
      <c r="AH9" s="187"/>
      <c r="AI9" s="187"/>
      <c r="AJ9" s="187"/>
      <c r="AK9" s="188"/>
    </row>
    <row r="10" spans="1:40" ht="12" customHeight="1">
      <c r="B10" s="237" t="s">
        <v>95</v>
      </c>
      <c r="C10" s="237"/>
      <c r="D10" s="149"/>
      <c r="E10" s="239" t="str">
        <f>IF('1事務受託様式５号'!D10=0,"",'1事務受託様式５号'!D10)</f>
        <v/>
      </c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9"/>
      <c r="AB10" s="29"/>
      <c r="AC10" s="255"/>
      <c r="AD10" s="255"/>
      <c r="AE10" s="189"/>
      <c r="AF10" s="190"/>
      <c r="AG10" s="190"/>
      <c r="AH10" s="190"/>
      <c r="AI10" s="190"/>
      <c r="AJ10" s="190"/>
      <c r="AK10" s="191"/>
    </row>
    <row r="11" spans="1:40" ht="12" customHeight="1">
      <c r="B11" s="238" t="s">
        <v>98</v>
      </c>
      <c r="C11" s="238"/>
      <c r="D11" s="15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9"/>
      <c r="AB11" s="29"/>
      <c r="AC11" s="255"/>
      <c r="AD11" s="255"/>
      <c r="AE11" s="192"/>
      <c r="AF11" s="193"/>
      <c r="AG11" s="193"/>
      <c r="AH11" s="193"/>
      <c r="AI11" s="193"/>
      <c r="AJ11" s="193"/>
      <c r="AK11" s="194"/>
    </row>
    <row r="12" spans="1:40" ht="12" customHeight="1">
      <c r="B12" s="254" t="s">
        <v>107</v>
      </c>
      <c r="C12" s="254"/>
      <c r="D12" s="169"/>
      <c r="E12" s="239" t="str">
        <f>IF('1事務受託様式５号'!D12=0,"",'1事務受託様式５号'!D12)</f>
        <v/>
      </c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9"/>
      <c r="AB12" s="29"/>
      <c r="AC12" s="51"/>
      <c r="AD12" s="51"/>
      <c r="AE12" s="165"/>
      <c r="AF12" s="165"/>
      <c r="AG12" s="165"/>
      <c r="AH12" s="165"/>
      <c r="AI12" s="165"/>
      <c r="AJ12" s="165"/>
      <c r="AK12" s="165"/>
    </row>
    <row r="13" spans="1:40" ht="12" customHeight="1">
      <c r="B13" s="249" t="s">
        <v>31</v>
      </c>
      <c r="C13" s="249"/>
      <c r="D13" s="46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35"/>
      <c r="AB13" s="35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1:40" ht="20.100000000000001" customHeight="1">
      <c r="B14" s="249" t="s">
        <v>33</v>
      </c>
      <c r="C14" s="249"/>
      <c r="D14" s="46"/>
      <c r="E14" s="240" t="str">
        <f>IF('1事務受託様式５号'!D14=0,"",'1事務受託様式５号'!D14)</f>
        <v/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35"/>
      <c r="AB14" s="35"/>
      <c r="AC14" s="266" t="s">
        <v>32</v>
      </c>
      <c r="AD14" s="267"/>
      <c r="AE14" s="267"/>
      <c r="AF14" s="267"/>
      <c r="AG14" s="267"/>
      <c r="AH14" s="267"/>
      <c r="AI14" s="267"/>
      <c r="AJ14" s="267"/>
      <c r="AK14" s="268"/>
    </row>
    <row r="15" spans="1:40" ht="12" customHeight="1">
      <c r="B15" s="237" t="s">
        <v>95</v>
      </c>
      <c r="C15" s="237"/>
      <c r="D15" s="149"/>
      <c r="E15" s="239" t="str">
        <f>IF('1事務受託様式５号'!D15=0,"",'1事務受託様式５号'!D15)</f>
        <v/>
      </c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35"/>
      <c r="AB15" s="35"/>
      <c r="AC15" s="37"/>
      <c r="AJ15" s="38"/>
      <c r="AK15" s="39"/>
    </row>
    <row r="16" spans="1:40" ht="12" customHeight="1">
      <c r="B16" s="238" t="s">
        <v>97</v>
      </c>
      <c r="C16" s="238"/>
      <c r="D16" s="15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35"/>
      <c r="AB16" s="35"/>
      <c r="AC16" s="37"/>
      <c r="AJ16" s="38"/>
      <c r="AK16" s="39"/>
    </row>
    <row r="17" spans="1:41" ht="20.100000000000001" customHeight="1">
      <c r="B17" s="241" t="s">
        <v>34</v>
      </c>
      <c r="C17" s="241"/>
      <c r="D17" s="33"/>
      <c r="E17" s="240" t="str">
        <f>IF('1事務受託様式５号'!D17=0,"",'1事務受託様式５号'!D17)</f>
        <v/>
      </c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35"/>
      <c r="AB17" s="35"/>
      <c r="AC17" s="40"/>
      <c r="AD17" s="41"/>
      <c r="AE17" s="41"/>
      <c r="AF17" s="41"/>
      <c r="AG17" s="41"/>
      <c r="AH17" s="41"/>
      <c r="AI17" s="41"/>
      <c r="AJ17" s="242"/>
      <c r="AK17" s="243"/>
    </row>
    <row r="18" spans="1:41" ht="21" customHeight="1">
      <c r="C18" s="42"/>
      <c r="D18" s="42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41" ht="18" customHeight="1">
      <c r="B19" s="244" t="s">
        <v>35</v>
      </c>
      <c r="C19" s="245"/>
      <c r="D19" s="42"/>
      <c r="E19" s="246" t="str">
        <f>IF('1事務受託様式５号'!D19=0,"",'1事務受託様式５号'!D19)</f>
        <v>65-01895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4" t="s">
        <v>35</v>
      </c>
      <c r="Q19" s="244"/>
      <c r="R19" s="244"/>
      <c r="S19" s="244"/>
      <c r="T19" s="244"/>
      <c r="U19" s="244"/>
      <c r="V19" s="244"/>
      <c r="W19" s="43"/>
      <c r="X19" s="246" t="str">
        <f>IF('1事務受託様式５号'!V19=0,"",'1事務受託様式５号'!V19)</f>
        <v/>
      </c>
      <c r="Y19" s="246"/>
      <c r="Z19" s="246"/>
      <c r="AA19" s="246"/>
      <c r="AB19" s="246"/>
      <c r="AC19" s="246"/>
      <c r="AD19" s="247"/>
      <c r="AE19" s="247"/>
      <c r="AF19" s="247"/>
      <c r="AG19" s="247"/>
      <c r="AH19" s="247"/>
      <c r="AI19" s="247"/>
      <c r="AJ19" s="247"/>
      <c r="AK19" s="247"/>
    </row>
    <row r="20" spans="1:41" ht="18" customHeight="1">
      <c r="B20" s="238" t="s">
        <v>36</v>
      </c>
      <c r="C20" s="249"/>
      <c r="D20" s="46"/>
      <c r="E20" s="250" t="str">
        <f>IF('1事務受託様式５号'!D20=0,"",'1事務受託様式５号'!D20)</f>
        <v>株式会社　帆苅組</v>
      </c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38" t="s">
        <v>37</v>
      </c>
      <c r="Q20" s="238"/>
      <c r="R20" s="238"/>
      <c r="S20" s="238"/>
      <c r="T20" s="238"/>
      <c r="U20" s="238"/>
      <c r="V20" s="238"/>
      <c r="W20" s="47"/>
      <c r="X20" s="251" t="str">
        <f>IF('1事務受託様式５号'!V20=0,"",'1事務受託様式５号'!V20)</f>
        <v/>
      </c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</row>
    <row r="21" spans="1:41" ht="21" customHeight="1">
      <c r="K21" s="21"/>
      <c r="L21" s="21"/>
      <c r="M21" s="21"/>
      <c r="N21" s="21"/>
      <c r="O21" s="21"/>
      <c r="P21" s="21"/>
      <c r="Q21" s="48"/>
      <c r="R21" s="48"/>
      <c r="S21" s="48"/>
      <c r="T21" s="48"/>
      <c r="U21" s="48"/>
      <c r="V21" s="38"/>
      <c r="W21" s="38"/>
      <c r="X21" s="38"/>
      <c r="Y21" s="49"/>
      <c r="Z21" s="49"/>
      <c r="AA21" s="49"/>
      <c r="AB21" s="49"/>
      <c r="AC21" s="49"/>
      <c r="AD21" s="49"/>
      <c r="AE21" s="49"/>
      <c r="AF21" s="49"/>
      <c r="AK21" s="38"/>
      <c r="AN21" s="38"/>
    </row>
    <row r="22" spans="1:41" s="20" customFormat="1" ht="25.5" customHeight="1">
      <c r="B22" s="20" t="s">
        <v>38</v>
      </c>
      <c r="I22" s="252" t="s">
        <v>39</v>
      </c>
      <c r="J22" s="252"/>
      <c r="K22" s="252"/>
      <c r="L22" s="252"/>
      <c r="M22" s="253"/>
      <c r="N22" s="253"/>
      <c r="O22" s="253"/>
      <c r="P22" s="248" t="str">
        <f>IF('1事務受託様式５号'!Q23=0,"",'1事務受託様式５号'!Q23)</f>
        <v/>
      </c>
      <c r="Q22" s="248"/>
      <c r="R22" s="248"/>
      <c r="S22" s="248"/>
      <c r="T22" s="248"/>
      <c r="U22" s="248"/>
      <c r="V22" s="248"/>
      <c r="W22" s="50" t="s">
        <v>40</v>
      </c>
      <c r="X22" s="248" t="str">
        <f>IF('1事務受託様式５号'!X23=0,"",'1事務受託様式５号'!X23)</f>
        <v/>
      </c>
      <c r="Y22" s="248"/>
      <c r="Z22" s="248"/>
      <c r="AA22" s="248"/>
      <c r="AB22" s="248"/>
      <c r="AC22" s="248"/>
      <c r="AD22" s="248"/>
      <c r="AE22" s="248"/>
      <c r="AF22" s="248"/>
      <c r="AG22" s="248"/>
    </row>
    <row r="23" spans="1:41" s="51" customFormat="1" ht="15" customHeight="1">
      <c r="A23" s="281" t="s">
        <v>41</v>
      </c>
      <c r="B23" s="281" t="s">
        <v>42</v>
      </c>
      <c r="C23" s="281"/>
      <c r="D23" s="281" t="s">
        <v>43</v>
      </c>
      <c r="E23" s="281" t="s">
        <v>44</v>
      </c>
      <c r="F23" s="281"/>
      <c r="G23" s="281"/>
      <c r="H23" s="281"/>
      <c r="I23" s="281"/>
      <c r="J23" s="281"/>
      <c r="K23" s="282" t="s">
        <v>45</v>
      </c>
      <c r="L23" s="282"/>
      <c r="M23" s="282"/>
      <c r="N23" s="282"/>
      <c r="O23" s="282"/>
      <c r="P23" s="282"/>
      <c r="Q23" s="282" t="s">
        <v>46</v>
      </c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3" t="s">
        <v>47</v>
      </c>
      <c r="AI23" s="284"/>
      <c r="AJ23" s="284"/>
      <c r="AK23" s="285"/>
      <c r="AL23" s="227" t="s">
        <v>94</v>
      </c>
      <c r="AM23" s="228"/>
      <c r="AN23" s="229"/>
    </row>
    <row r="24" spans="1:41" s="52" customFormat="1" ht="15" customHeight="1">
      <c r="A24" s="281"/>
      <c r="B24" s="281"/>
      <c r="C24" s="281"/>
      <c r="D24" s="281"/>
      <c r="E24" s="281"/>
      <c r="F24" s="281"/>
      <c r="G24" s="281"/>
      <c r="H24" s="281"/>
      <c r="I24" s="281"/>
      <c r="J24" s="281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6" t="s">
        <v>110</v>
      </c>
      <c r="AI24" s="287"/>
      <c r="AJ24" s="287"/>
      <c r="AK24" s="288"/>
      <c r="AL24" s="230"/>
      <c r="AM24" s="231"/>
      <c r="AN24" s="232"/>
    </row>
    <row r="25" spans="1:41" ht="30" customHeight="1">
      <c r="A25" s="53">
        <v>1</v>
      </c>
      <c r="B25" s="274" t="str">
        <f t="shared" ref="B25:B33" si="0">IF(K25="","",$E$9)</f>
        <v/>
      </c>
      <c r="C25" s="275"/>
      <c r="D25" s="53"/>
      <c r="E25" s="276" t="str">
        <f t="shared" ref="E25:E33" si="1">IF(K25="","",$E$6)</f>
        <v/>
      </c>
      <c r="F25" s="277"/>
      <c r="G25" s="277"/>
      <c r="H25" s="277"/>
      <c r="I25" s="277"/>
      <c r="J25" s="278"/>
      <c r="K25" s="279" t="str">
        <f>IF('1事務受託様式５号'!B25=0,"",'1事務受託様式５号'!B25)</f>
        <v/>
      </c>
      <c r="L25" s="279"/>
      <c r="M25" s="279"/>
      <c r="N25" s="279"/>
      <c r="O25" s="279"/>
      <c r="P25" s="279"/>
      <c r="Q25" s="280" t="str">
        <f>IF('1事務受託様式５号'!D25=0,"",'1事務受託様式５号'!D25)</f>
        <v/>
      </c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33" t="str">
        <f>IF('1事務受託様式５号'!AJ25=0,"",'1事務受託様式５号'!AJ25)</f>
        <v/>
      </c>
      <c r="AI25" s="233"/>
      <c r="AJ25" s="233"/>
      <c r="AK25" s="233"/>
      <c r="AL25" s="233" t="str">
        <f>IF('1事務受託様式５号'!AK25="○",'1事務受託様式５号'!AK25,"")</f>
        <v/>
      </c>
      <c r="AM25" s="233"/>
      <c r="AN25" s="233"/>
      <c r="AO25" s="162">
        <f>IF(Q25="",0,1)</f>
        <v>0</v>
      </c>
    </row>
    <row r="26" spans="1:41" ht="30" customHeight="1">
      <c r="A26" s="53">
        <v>2</v>
      </c>
      <c r="B26" s="274" t="str">
        <f t="shared" si="0"/>
        <v/>
      </c>
      <c r="C26" s="275"/>
      <c r="D26" s="53"/>
      <c r="E26" s="276" t="str">
        <f t="shared" si="1"/>
        <v/>
      </c>
      <c r="F26" s="277"/>
      <c r="G26" s="277"/>
      <c r="H26" s="277"/>
      <c r="I26" s="277"/>
      <c r="J26" s="278"/>
      <c r="K26" s="279" t="str">
        <f>IF('1事務受託様式５号'!B26=0,"",'1事務受託様式５号'!B26)</f>
        <v/>
      </c>
      <c r="L26" s="279"/>
      <c r="M26" s="279"/>
      <c r="N26" s="279"/>
      <c r="O26" s="279"/>
      <c r="P26" s="279"/>
      <c r="Q26" s="280" t="str">
        <f>IF('1事務受託様式５号'!D26=0,"",'1事務受託様式５号'!D26)</f>
        <v/>
      </c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33" t="str">
        <f>IF('1事務受託様式５号'!AJ26=0,"",'1事務受託様式５号'!AJ26)</f>
        <v/>
      </c>
      <c r="AI26" s="233"/>
      <c r="AJ26" s="233"/>
      <c r="AK26" s="233"/>
      <c r="AL26" s="233" t="str">
        <f>IF('1事務受託様式５号'!AK26="○",'1事務受託様式５号'!AK26,"")</f>
        <v/>
      </c>
      <c r="AM26" s="233"/>
      <c r="AN26" s="233"/>
      <c r="AO26" s="162">
        <f t="shared" ref="AO26:AO34" si="2">IF(Q26="",0,1)</f>
        <v>0</v>
      </c>
    </row>
    <row r="27" spans="1:41" ht="30" customHeight="1">
      <c r="A27" s="53">
        <v>3</v>
      </c>
      <c r="B27" s="274" t="str">
        <f t="shared" si="0"/>
        <v/>
      </c>
      <c r="C27" s="275"/>
      <c r="D27" s="53"/>
      <c r="E27" s="276" t="str">
        <f t="shared" si="1"/>
        <v/>
      </c>
      <c r="F27" s="277"/>
      <c r="G27" s="277"/>
      <c r="H27" s="277"/>
      <c r="I27" s="277"/>
      <c r="J27" s="278"/>
      <c r="K27" s="279" t="str">
        <f>IF('1事務受託様式５号'!B27=0,"",'1事務受託様式５号'!B27)</f>
        <v/>
      </c>
      <c r="L27" s="279"/>
      <c r="M27" s="279"/>
      <c r="N27" s="279"/>
      <c r="O27" s="279"/>
      <c r="P27" s="279"/>
      <c r="Q27" s="280" t="str">
        <f>IF('1事務受託様式５号'!D27=0,"",'1事務受託様式５号'!D27)</f>
        <v/>
      </c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33" t="str">
        <f>IF('1事務受託様式５号'!AJ27=0,"",'1事務受託様式５号'!AJ27)</f>
        <v/>
      </c>
      <c r="AI27" s="233"/>
      <c r="AJ27" s="233"/>
      <c r="AK27" s="233"/>
      <c r="AL27" s="233" t="str">
        <f>IF('1事務受託様式５号'!AK27="○",'1事務受託様式５号'!AK27,"")</f>
        <v/>
      </c>
      <c r="AM27" s="233"/>
      <c r="AN27" s="233"/>
      <c r="AO27" s="162">
        <f t="shared" si="2"/>
        <v>0</v>
      </c>
    </row>
    <row r="28" spans="1:41" ht="30" customHeight="1">
      <c r="A28" s="53">
        <v>4</v>
      </c>
      <c r="B28" s="274" t="str">
        <f t="shared" si="0"/>
        <v/>
      </c>
      <c r="C28" s="275"/>
      <c r="D28" s="53"/>
      <c r="E28" s="276" t="str">
        <f t="shared" si="1"/>
        <v/>
      </c>
      <c r="F28" s="277"/>
      <c r="G28" s="277"/>
      <c r="H28" s="277"/>
      <c r="I28" s="277"/>
      <c r="J28" s="278"/>
      <c r="K28" s="279" t="str">
        <f>IF('1事務受託様式５号'!B28=0,"",'1事務受託様式５号'!B28)</f>
        <v/>
      </c>
      <c r="L28" s="279"/>
      <c r="M28" s="279"/>
      <c r="N28" s="279"/>
      <c r="O28" s="279"/>
      <c r="P28" s="279"/>
      <c r="Q28" s="280" t="str">
        <f>IF('1事務受託様式５号'!D28=0,"",'1事務受託様式５号'!D28)</f>
        <v/>
      </c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33" t="str">
        <f>IF('1事務受託様式５号'!AJ28=0,"",'1事務受託様式５号'!AJ28)</f>
        <v/>
      </c>
      <c r="AI28" s="233"/>
      <c r="AJ28" s="233"/>
      <c r="AK28" s="233"/>
      <c r="AL28" s="233" t="str">
        <f>IF('1事務受託様式５号'!AK28="○",'1事務受託様式５号'!AK28,"")</f>
        <v/>
      </c>
      <c r="AM28" s="233"/>
      <c r="AN28" s="233"/>
      <c r="AO28" s="162">
        <f t="shared" si="2"/>
        <v>0</v>
      </c>
    </row>
    <row r="29" spans="1:41" ht="30" customHeight="1">
      <c r="A29" s="53">
        <v>5</v>
      </c>
      <c r="B29" s="274" t="str">
        <f t="shared" si="0"/>
        <v/>
      </c>
      <c r="C29" s="275"/>
      <c r="D29" s="53"/>
      <c r="E29" s="276" t="str">
        <f t="shared" si="1"/>
        <v/>
      </c>
      <c r="F29" s="277"/>
      <c r="G29" s="277"/>
      <c r="H29" s="277"/>
      <c r="I29" s="277"/>
      <c r="J29" s="278"/>
      <c r="K29" s="279" t="str">
        <f>IF('1事務受託様式５号'!B29=0,"",'1事務受託様式５号'!B29)</f>
        <v/>
      </c>
      <c r="L29" s="279"/>
      <c r="M29" s="279"/>
      <c r="N29" s="279"/>
      <c r="O29" s="279"/>
      <c r="P29" s="279"/>
      <c r="Q29" s="280" t="str">
        <f>IF('1事務受託様式５号'!D29=0,"",'1事務受託様式５号'!D29)</f>
        <v/>
      </c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33" t="str">
        <f>IF('1事務受託様式５号'!AJ29=0,"",'1事務受託様式５号'!AJ29)</f>
        <v/>
      </c>
      <c r="AI29" s="233"/>
      <c r="AJ29" s="233"/>
      <c r="AK29" s="233"/>
      <c r="AL29" s="233" t="str">
        <f>IF('1事務受託様式５号'!AK29="○",'1事務受託様式５号'!AK29,"")</f>
        <v/>
      </c>
      <c r="AM29" s="233"/>
      <c r="AN29" s="233"/>
      <c r="AO29" s="162">
        <f t="shared" si="2"/>
        <v>0</v>
      </c>
    </row>
    <row r="30" spans="1:41" ht="30" customHeight="1">
      <c r="A30" s="53">
        <v>6</v>
      </c>
      <c r="B30" s="274" t="str">
        <f t="shared" si="0"/>
        <v/>
      </c>
      <c r="C30" s="275"/>
      <c r="D30" s="53"/>
      <c r="E30" s="276" t="str">
        <f t="shared" si="1"/>
        <v/>
      </c>
      <c r="F30" s="277"/>
      <c r="G30" s="277"/>
      <c r="H30" s="277"/>
      <c r="I30" s="277"/>
      <c r="J30" s="278"/>
      <c r="K30" s="279" t="str">
        <f>IF('1事務受託様式５号'!B30=0,"",'1事務受託様式５号'!B30)</f>
        <v/>
      </c>
      <c r="L30" s="279"/>
      <c r="M30" s="279"/>
      <c r="N30" s="279"/>
      <c r="O30" s="279"/>
      <c r="P30" s="279"/>
      <c r="Q30" s="280" t="str">
        <f>IF('1事務受託様式５号'!D30=0,"",'1事務受託様式５号'!D30)</f>
        <v/>
      </c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33" t="str">
        <f>IF('1事務受託様式５号'!AJ30=0,"",'1事務受託様式５号'!AJ30)</f>
        <v/>
      </c>
      <c r="AI30" s="233"/>
      <c r="AJ30" s="233"/>
      <c r="AK30" s="233"/>
      <c r="AL30" s="233" t="str">
        <f>IF('1事務受託様式５号'!AK30="○",'1事務受託様式５号'!AK30,"")</f>
        <v/>
      </c>
      <c r="AM30" s="233"/>
      <c r="AN30" s="233"/>
      <c r="AO30" s="162">
        <f t="shared" si="2"/>
        <v>0</v>
      </c>
    </row>
    <row r="31" spans="1:41" ht="30" customHeight="1">
      <c r="A31" s="53">
        <v>7</v>
      </c>
      <c r="B31" s="274" t="str">
        <f t="shared" si="0"/>
        <v/>
      </c>
      <c r="C31" s="275"/>
      <c r="D31" s="53"/>
      <c r="E31" s="276" t="str">
        <f t="shared" si="1"/>
        <v/>
      </c>
      <c r="F31" s="277"/>
      <c r="G31" s="277"/>
      <c r="H31" s="277"/>
      <c r="I31" s="277"/>
      <c r="J31" s="278"/>
      <c r="K31" s="279" t="str">
        <f>IF('1事務受託様式５号'!B31=0,"",'1事務受託様式５号'!B31)</f>
        <v/>
      </c>
      <c r="L31" s="279"/>
      <c r="M31" s="279"/>
      <c r="N31" s="279"/>
      <c r="O31" s="279"/>
      <c r="P31" s="279"/>
      <c r="Q31" s="280" t="str">
        <f>IF('1事務受託様式５号'!D31=0,"",'1事務受託様式５号'!D31)</f>
        <v/>
      </c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33" t="str">
        <f>IF('1事務受託様式５号'!AJ31=0,"",'1事務受託様式５号'!AJ31)</f>
        <v/>
      </c>
      <c r="AI31" s="233"/>
      <c r="AJ31" s="233"/>
      <c r="AK31" s="233"/>
      <c r="AL31" s="233" t="str">
        <f>IF('1事務受託様式５号'!AK31="○",'1事務受託様式５号'!AK31,"")</f>
        <v/>
      </c>
      <c r="AM31" s="233"/>
      <c r="AN31" s="233"/>
      <c r="AO31" s="162">
        <f t="shared" si="2"/>
        <v>0</v>
      </c>
    </row>
    <row r="32" spans="1:41" ht="30" customHeight="1">
      <c r="A32" s="53">
        <v>8</v>
      </c>
      <c r="B32" s="274" t="str">
        <f>IF(K32="","",$E$9)</f>
        <v/>
      </c>
      <c r="C32" s="275"/>
      <c r="D32" s="53"/>
      <c r="E32" s="276" t="str">
        <f t="shared" si="1"/>
        <v/>
      </c>
      <c r="F32" s="277"/>
      <c r="G32" s="277"/>
      <c r="H32" s="277"/>
      <c r="I32" s="277"/>
      <c r="J32" s="278"/>
      <c r="K32" s="279" t="str">
        <f>IF('1事務受託様式５号'!B32=0,"",'1事務受託様式５号'!B32)</f>
        <v/>
      </c>
      <c r="L32" s="279"/>
      <c r="M32" s="279"/>
      <c r="N32" s="279"/>
      <c r="O32" s="279"/>
      <c r="P32" s="279"/>
      <c r="Q32" s="280" t="str">
        <f>IF('1事務受託様式５号'!D32=0,"",'1事務受託様式５号'!D32)</f>
        <v/>
      </c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33" t="str">
        <f>IF('1事務受託様式５号'!AJ32=0,"",'1事務受託様式５号'!AJ32)</f>
        <v/>
      </c>
      <c r="AI32" s="233"/>
      <c r="AJ32" s="233"/>
      <c r="AK32" s="233"/>
      <c r="AL32" s="233" t="str">
        <f>IF('1事務受託様式５号'!AK32="○",'1事務受託様式５号'!AK32,"")</f>
        <v/>
      </c>
      <c r="AM32" s="233"/>
      <c r="AN32" s="233"/>
      <c r="AO32" s="162">
        <f t="shared" si="2"/>
        <v>0</v>
      </c>
    </row>
    <row r="33" spans="1:41" ht="30" customHeight="1">
      <c r="A33" s="53">
        <v>9</v>
      </c>
      <c r="B33" s="274" t="str">
        <f t="shared" si="0"/>
        <v/>
      </c>
      <c r="C33" s="275"/>
      <c r="D33" s="53"/>
      <c r="E33" s="276" t="str">
        <f t="shared" si="1"/>
        <v/>
      </c>
      <c r="F33" s="277"/>
      <c r="G33" s="277"/>
      <c r="H33" s="277"/>
      <c r="I33" s="277"/>
      <c r="J33" s="278"/>
      <c r="K33" s="279" t="str">
        <f>IF('1事務受託様式５号'!B33=0,"",'1事務受託様式５号'!B33)</f>
        <v/>
      </c>
      <c r="L33" s="279"/>
      <c r="M33" s="279"/>
      <c r="N33" s="279"/>
      <c r="O33" s="279"/>
      <c r="P33" s="279"/>
      <c r="Q33" s="280" t="str">
        <f>IF('1事務受託様式５号'!D33=0,"",'1事務受託様式５号'!D33)</f>
        <v/>
      </c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33" t="str">
        <f>IF('1事務受託様式５号'!AJ33=0,"",'1事務受託様式５号'!AJ33)</f>
        <v/>
      </c>
      <c r="AI33" s="233"/>
      <c r="AJ33" s="233"/>
      <c r="AK33" s="233"/>
      <c r="AL33" s="233" t="str">
        <f>IF('1事務受託様式５号'!AK33="○",'1事務受託様式５号'!AK33,"")</f>
        <v/>
      </c>
      <c r="AM33" s="233"/>
      <c r="AN33" s="233"/>
      <c r="AO33" s="162">
        <f t="shared" si="2"/>
        <v>0</v>
      </c>
    </row>
    <row r="34" spans="1:41" ht="30" customHeight="1">
      <c r="A34" s="53">
        <v>10</v>
      </c>
      <c r="B34" s="274" t="str">
        <f>IF(K34="","",$E$9)</f>
        <v/>
      </c>
      <c r="C34" s="275"/>
      <c r="D34" s="53"/>
      <c r="E34" s="276" t="str">
        <f>IF(K34="","",$E$6)</f>
        <v/>
      </c>
      <c r="F34" s="277"/>
      <c r="G34" s="277"/>
      <c r="H34" s="277"/>
      <c r="I34" s="277"/>
      <c r="J34" s="278"/>
      <c r="K34" s="279" t="str">
        <f>IF('1事務受託様式５号'!B34=0,"",'1事務受託様式５号'!B34)</f>
        <v/>
      </c>
      <c r="L34" s="279"/>
      <c r="M34" s="279"/>
      <c r="N34" s="279"/>
      <c r="O34" s="279"/>
      <c r="P34" s="279"/>
      <c r="Q34" s="280" t="str">
        <f>IF('1事務受託様式５号'!D34=0,"",'1事務受託様式５号'!D34)</f>
        <v/>
      </c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33" t="str">
        <f>IF('1事務受託様式５号'!AJ34=0,"",'1事務受託様式５号'!AJ34)</f>
        <v/>
      </c>
      <c r="AI34" s="233"/>
      <c r="AJ34" s="233"/>
      <c r="AK34" s="233"/>
      <c r="AL34" s="233" t="str">
        <f>IF('1事務受託様式５号'!AK34="○",'1事務受託様式５号'!AK34,"")</f>
        <v/>
      </c>
      <c r="AM34" s="233"/>
      <c r="AN34" s="233"/>
      <c r="AO34" s="162">
        <f t="shared" si="2"/>
        <v>0</v>
      </c>
    </row>
    <row r="35" spans="1:41" ht="30" customHeight="1">
      <c r="A35" s="289" t="s">
        <v>104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1"/>
      <c r="AH35" s="292">
        <f>SUM(AH25:AK34)</f>
        <v>0</v>
      </c>
      <c r="AI35" s="293"/>
      <c r="AJ35" s="293"/>
      <c r="AK35" s="294"/>
      <c r="AL35" s="234">
        <f>COUNTIF(AL25:AN34,"○")</f>
        <v>0</v>
      </c>
      <c r="AM35" s="235"/>
      <c r="AN35" s="236"/>
      <c r="AO35" s="162">
        <f>SUM(AO25:AO34)</f>
        <v>0</v>
      </c>
    </row>
    <row r="37" spans="1:41">
      <c r="AL37" s="21"/>
      <c r="AM37" s="21"/>
      <c r="AN37" s="21"/>
    </row>
    <row r="56" spans="38:40">
      <c r="AN56" s="38"/>
    </row>
    <row r="57" spans="38:40">
      <c r="AL57" s="20"/>
      <c r="AM57" s="20"/>
      <c r="AN57" s="20"/>
    </row>
    <row r="58" spans="38:40">
      <c r="AL58" s="227" t="s">
        <v>94</v>
      </c>
      <c r="AM58" s="228"/>
      <c r="AN58" s="229"/>
    </row>
    <row r="59" spans="38:40">
      <c r="AL59" s="230"/>
      <c r="AM59" s="231"/>
      <c r="AN59" s="232"/>
    </row>
    <row r="60" spans="38:40">
      <c r="AL60" s="226"/>
      <c r="AM60" s="226"/>
      <c r="AN60" s="226"/>
    </row>
    <row r="61" spans="38:40">
      <c r="AL61" s="225"/>
      <c r="AM61" s="225"/>
      <c r="AN61" s="225"/>
    </row>
    <row r="62" spans="38:40">
      <c r="AL62" s="226"/>
      <c r="AM62" s="226"/>
      <c r="AN62" s="226"/>
    </row>
    <row r="63" spans="38:40">
      <c r="AL63" s="226"/>
      <c r="AM63" s="226"/>
      <c r="AN63" s="226"/>
    </row>
    <row r="64" spans="38:40">
      <c r="AL64" s="221"/>
      <c r="AM64" s="222"/>
      <c r="AN64" s="223"/>
    </row>
    <row r="65" spans="38:40">
      <c r="AL65" s="221"/>
      <c r="AM65" s="222"/>
      <c r="AN65" s="223"/>
    </row>
    <row r="66" spans="38:40">
      <c r="AL66" s="221"/>
      <c r="AM66" s="222"/>
      <c r="AN66" s="223"/>
    </row>
    <row r="67" spans="38:40">
      <c r="AL67" s="225"/>
      <c r="AM67" s="225"/>
      <c r="AN67" s="225"/>
    </row>
    <row r="68" spans="38:40">
      <c r="AL68" s="225"/>
      <c r="AM68" s="225"/>
      <c r="AN68" s="225"/>
    </row>
    <row r="69" spans="38:40">
      <c r="AL69" s="221"/>
      <c r="AM69" s="222"/>
      <c r="AN69" s="223"/>
    </row>
    <row r="70" spans="38:40">
      <c r="AL70" s="221"/>
      <c r="AM70" s="222"/>
      <c r="AN70" s="223"/>
    </row>
    <row r="71" spans="38:40">
      <c r="AL71" s="221"/>
      <c r="AM71" s="222"/>
      <c r="AN71" s="223"/>
    </row>
    <row r="72" spans="38:40">
      <c r="AL72" s="221"/>
      <c r="AM72" s="222"/>
      <c r="AN72" s="223"/>
    </row>
    <row r="73" spans="38:40">
      <c r="AL73" s="221"/>
      <c r="AM73" s="222"/>
      <c r="AN73" s="223"/>
    </row>
    <row r="74" spans="38:40">
      <c r="AL74" s="221"/>
      <c r="AM74" s="222"/>
      <c r="AN74" s="223"/>
    </row>
    <row r="75" spans="38:40">
      <c r="AL75" s="221"/>
      <c r="AM75" s="222"/>
      <c r="AN75" s="223"/>
    </row>
    <row r="76" spans="38:40">
      <c r="AL76" s="224"/>
      <c r="AM76" s="224"/>
      <c r="AN76" s="224"/>
    </row>
  </sheetData>
  <mergeCells count="137">
    <mergeCell ref="AE9:AK11"/>
    <mergeCell ref="A35:AG35"/>
    <mergeCell ref="AH35:AK35"/>
    <mergeCell ref="B34:C34"/>
    <mergeCell ref="E34:J34"/>
    <mergeCell ref="K34:P34"/>
    <mergeCell ref="Q34:AG34"/>
    <mergeCell ref="AH34:AK34"/>
    <mergeCell ref="B33:C33"/>
    <mergeCell ref="E33:J33"/>
    <mergeCell ref="K33:P33"/>
    <mergeCell ref="Q33:AG33"/>
    <mergeCell ref="AH33:AK33"/>
    <mergeCell ref="B32:C32"/>
    <mergeCell ref="E32:J32"/>
    <mergeCell ref="K32:P32"/>
    <mergeCell ref="Q32:AG32"/>
    <mergeCell ref="AH32:AK32"/>
    <mergeCell ref="B31:C31"/>
    <mergeCell ref="E31:J31"/>
    <mergeCell ref="K31:P31"/>
    <mergeCell ref="Q31:AG31"/>
    <mergeCell ref="AH31:AK31"/>
    <mergeCell ref="B30:C30"/>
    <mergeCell ref="E30:J30"/>
    <mergeCell ref="K30:P30"/>
    <mergeCell ref="Q30:AG30"/>
    <mergeCell ref="AH30:AK30"/>
    <mergeCell ref="B29:C29"/>
    <mergeCell ref="E29:J29"/>
    <mergeCell ref="K29:P29"/>
    <mergeCell ref="Q29:AG29"/>
    <mergeCell ref="AH29:AK29"/>
    <mergeCell ref="B28:C28"/>
    <mergeCell ref="E28:J28"/>
    <mergeCell ref="K28:P28"/>
    <mergeCell ref="Q28:AG28"/>
    <mergeCell ref="AH28:AK28"/>
    <mergeCell ref="B27:C27"/>
    <mergeCell ref="E27:J27"/>
    <mergeCell ref="K27:P27"/>
    <mergeCell ref="Q27:AG27"/>
    <mergeCell ref="AH27:AK27"/>
    <mergeCell ref="B26:C26"/>
    <mergeCell ref="E26:J26"/>
    <mergeCell ref="K26:P26"/>
    <mergeCell ref="Q26:AG26"/>
    <mergeCell ref="AH26:AK26"/>
    <mergeCell ref="A23:A24"/>
    <mergeCell ref="B23:C24"/>
    <mergeCell ref="D23:D24"/>
    <mergeCell ref="E23:J24"/>
    <mergeCell ref="K23:P24"/>
    <mergeCell ref="AH23:AK23"/>
    <mergeCell ref="AH24:AK24"/>
    <mergeCell ref="B25:C25"/>
    <mergeCell ref="E25:J25"/>
    <mergeCell ref="K25:P25"/>
    <mergeCell ref="Q25:AG25"/>
    <mergeCell ref="AH25:AK25"/>
    <mergeCell ref="Q23:AG24"/>
    <mergeCell ref="A2:AK2"/>
    <mergeCell ref="X3:AA3"/>
    <mergeCell ref="AB3:AK3"/>
    <mergeCell ref="X4:AA4"/>
    <mergeCell ref="AB4:AK4"/>
    <mergeCell ref="H4:J4"/>
    <mergeCell ref="B4:G4"/>
    <mergeCell ref="B14:C14"/>
    <mergeCell ref="E14:Z14"/>
    <mergeCell ref="B6:C6"/>
    <mergeCell ref="E6:Z6"/>
    <mergeCell ref="AC6:AK6"/>
    <mergeCell ref="B7:C7"/>
    <mergeCell ref="E7:Z7"/>
    <mergeCell ref="B8:C8"/>
    <mergeCell ref="E8:Z8"/>
    <mergeCell ref="B9:C9"/>
    <mergeCell ref="E9:Z9"/>
    <mergeCell ref="B13:C13"/>
    <mergeCell ref="B10:C10"/>
    <mergeCell ref="B11:C11"/>
    <mergeCell ref="AC14:AK14"/>
    <mergeCell ref="AC7:AD8"/>
    <mergeCell ref="AE7:AK8"/>
    <mergeCell ref="AL23:AN24"/>
    <mergeCell ref="AL25:AN25"/>
    <mergeCell ref="B15:C15"/>
    <mergeCell ref="B16:C16"/>
    <mergeCell ref="E10:Z11"/>
    <mergeCell ref="E15:Z16"/>
    <mergeCell ref="B17:C17"/>
    <mergeCell ref="E17:Z17"/>
    <mergeCell ref="AJ17:AK17"/>
    <mergeCell ref="B19:C19"/>
    <mergeCell ref="E19:O19"/>
    <mergeCell ref="P19:V19"/>
    <mergeCell ref="X19:AK19"/>
    <mergeCell ref="P22:V22"/>
    <mergeCell ref="X22:AG22"/>
    <mergeCell ref="B20:C20"/>
    <mergeCell ref="E20:O20"/>
    <mergeCell ref="P20:V20"/>
    <mergeCell ref="X20:AK20"/>
    <mergeCell ref="I22:L22"/>
    <mergeCell ref="M22:O22"/>
    <mergeCell ref="B12:C12"/>
    <mergeCell ref="E12:Z13"/>
    <mergeCell ref="AC9:AD11"/>
    <mergeCell ref="AL31:AN31"/>
    <mergeCell ref="AL32:AN32"/>
    <mergeCell ref="AL33:AN33"/>
    <mergeCell ref="AL34:AN34"/>
    <mergeCell ref="AL35:AN35"/>
    <mergeCell ref="AL26:AN26"/>
    <mergeCell ref="AL27:AN27"/>
    <mergeCell ref="AL28:AN28"/>
    <mergeCell ref="AL29:AN29"/>
    <mergeCell ref="AL30:AN30"/>
    <mergeCell ref="AL63:AN63"/>
    <mergeCell ref="AL64:AN64"/>
    <mergeCell ref="AL65:AN65"/>
    <mergeCell ref="AL66:AN66"/>
    <mergeCell ref="AL67:AN67"/>
    <mergeCell ref="AL58:AN59"/>
    <mergeCell ref="AL60:AN60"/>
    <mergeCell ref="AL61:AN61"/>
    <mergeCell ref="AL62:AN62"/>
    <mergeCell ref="AL73:AN73"/>
    <mergeCell ref="AL74:AN74"/>
    <mergeCell ref="AL75:AN75"/>
    <mergeCell ref="AL76:AN76"/>
    <mergeCell ref="AL68:AN68"/>
    <mergeCell ref="AL69:AN69"/>
    <mergeCell ref="AL70:AN70"/>
    <mergeCell ref="AL71:AN71"/>
    <mergeCell ref="AL72:AN72"/>
  </mergeCells>
  <phoneticPr fontId="2"/>
  <pageMargins left="0.27559055118110237" right="0.27559055118110237" top="0.31496062992125984" bottom="0.35433070866141736" header="0.19685039370078741" footer="0.19685039370078741"/>
  <pageSetup paperSize="9" scale="89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メインメニューへ">
                <anchor moveWithCells="1" sizeWithCells="1">
                  <from>
                    <xdr:col>38</xdr:col>
                    <xdr:colOff>161925</xdr:colOff>
                    <xdr:row>1</xdr:row>
                    <xdr:rowOff>66675</xdr:rowOff>
                  </from>
                  <to>
                    <xdr:col>42</xdr:col>
                    <xdr:colOff>428625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O37"/>
  <sheetViews>
    <sheetView showGridLines="0" view="pageBreakPreview" zoomScaleNormal="100" zoomScaleSheetLayoutView="100" zoomScalePageLayoutView="95" workbookViewId="0">
      <selection activeCell="Z19" sqref="Z19:AE20"/>
    </sheetView>
  </sheetViews>
  <sheetFormatPr defaultRowHeight="18.75"/>
  <cols>
    <col min="1" max="1" width="4.125" style="22" customWidth="1"/>
    <col min="2" max="2" width="1.875" style="22" customWidth="1"/>
    <col min="3" max="3" width="11.875" style="22" customWidth="1"/>
    <col min="4" max="4" width="4.125" style="22" customWidth="1"/>
    <col min="5" max="5" width="13.375" style="22" customWidth="1"/>
    <col min="6" max="14" width="2.125" style="22" customWidth="1"/>
    <col min="15" max="15" width="1.5" style="22" customWidth="1"/>
    <col min="16" max="16" width="4.5" style="22" customWidth="1"/>
    <col min="17" max="20" width="2.125" style="22" customWidth="1"/>
    <col min="21" max="21" width="2.25" style="22" customWidth="1"/>
    <col min="22" max="24" width="2.125" style="22" customWidth="1"/>
    <col min="25" max="25" width="2" style="22" customWidth="1"/>
    <col min="26" max="36" width="2.125" style="22" customWidth="1"/>
    <col min="37" max="37" width="2" style="22" customWidth="1"/>
    <col min="38" max="16384" width="9" style="22"/>
  </cols>
  <sheetData>
    <row r="1" spans="1:37" s="20" customFormat="1" ht="13.5">
      <c r="A1" s="19"/>
      <c r="B1" s="19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30" customHeight="1">
      <c r="A2" s="256" t="s">
        <v>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</row>
    <row r="3" spans="1:37" ht="20.100000000000001" customHeight="1">
      <c r="T3" s="23"/>
      <c r="U3" s="23"/>
      <c r="X3" s="257" t="s">
        <v>25</v>
      </c>
      <c r="Y3" s="257"/>
      <c r="Z3" s="257"/>
      <c r="AA3" s="257"/>
      <c r="AB3" s="258" t="str">
        <f>IF('2事務受託様式４号'!AB3=0,"",'2事務受託様式４号'!AB3)</f>
        <v/>
      </c>
      <c r="AC3" s="258"/>
      <c r="AD3" s="258"/>
      <c r="AE3" s="258"/>
      <c r="AF3" s="258"/>
      <c r="AG3" s="258"/>
      <c r="AH3" s="258"/>
      <c r="AI3" s="258"/>
      <c r="AJ3" s="258"/>
      <c r="AK3" s="258"/>
    </row>
    <row r="4" spans="1:37" ht="20.100000000000001" customHeight="1">
      <c r="A4" s="24"/>
      <c r="B4" s="295" t="s">
        <v>61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5"/>
      <c r="W4" s="25"/>
      <c r="X4" s="259" t="s">
        <v>26</v>
      </c>
      <c r="Y4" s="259"/>
      <c r="Z4" s="259"/>
      <c r="AA4" s="259"/>
      <c r="AB4" s="260" t="str">
        <f>IF('2事務受託様式４号'!AB4=0,"",'2事務受託様式４号'!AB4)</f>
        <v/>
      </c>
      <c r="AC4" s="260"/>
      <c r="AD4" s="260"/>
      <c r="AE4" s="260"/>
      <c r="AF4" s="260"/>
      <c r="AG4" s="260"/>
      <c r="AH4" s="260"/>
      <c r="AI4" s="260"/>
      <c r="AJ4" s="260"/>
      <c r="AK4" s="260"/>
    </row>
    <row r="5" spans="1:37" ht="24.95" customHeight="1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7"/>
      <c r="R5" s="28"/>
      <c r="T5" s="25"/>
      <c r="U5" s="25"/>
      <c r="V5" s="25"/>
      <c r="W5" s="25"/>
      <c r="X5" s="25"/>
      <c r="Y5" s="25"/>
      <c r="Z5" s="25"/>
      <c r="AA5" s="29"/>
      <c r="AB5" s="29"/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8.95" customHeight="1">
      <c r="B6" s="249" t="s">
        <v>27</v>
      </c>
      <c r="C6" s="249"/>
      <c r="D6" s="31"/>
      <c r="E6" s="240" t="str">
        <f>IF('2事務受託様式４号'!E6=0,"",'2事務受託様式４号'!E6)</f>
        <v/>
      </c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134"/>
      <c r="Z6" s="134"/>
      <c r="AA6" s="151"/>
      <c r="AB6" s="151"/>
      <c r="AC6" s="296"/>
      <c r="AD6" s="297"/>
      <c r="AE6" s="210" t="s">
        <v>99</v>
      </c>
      <c r="AF6" s="269"/>
      <c r="AG6" s="269"/>
      <c r="AH6" s="269"/>
      <c r="AI6" s="269"/>
      <c r="AJ6" s="270"/>
      <c r="AK6" s="151"/>
    </row>
    <row r="7" spans="1:37" ht="18.95" customHeight="1">
      <c r="B7" s="241" t="s">
        <v>28</v>
      </c>
      <c r="C7" s="241"/>
      <c r="D7" s="33"/>
      <c r="E7" s="305" t="str">
        <f>IF('2事務受託様式４号'!E7=0,"",'2事務受託様式４号'!E7)</f>
        <v/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134"/>
      <c r="Z7" s="134"/>
      <c r="AA7" s="151"/>
      <c r="AB7" s="151"/>
      <c r="AC7" s="298"/>
      <c r="AD7" s="299"/>
      <c r="AE7" s="302"/>
      <c r="AF7" s="303"/>
      <c r="AG7" s="303"/>
      <c r="AH7" s="303"/>
      <c r="AI7" s="303"/>
      <c r="AJ7" s="304"/>
      <c r="AK7" s="151"/>
    </row>
    <row r="8" spans="1:37" ht="18.95" customHeight="1">
      <c r="B8" s="241" t="s">
        <v>29</v>
      </c>
      <c r="C8" s="241"/>
      <c r="D8" s="33"/>
      <c r="E8" s="305" t="str">
        <f>IF('2事務受託様式４号'!E8=0,"",'2事務受託様式４号'!E8)</f>
        <v/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134"/>
      <c r="Z8" s="134"/>
      <c r="AA8" s="43"/>
      <c r="AB8" s="43"/>
      <c r="AC8" s="300"/>
      <c r="AD8" s="301"/>
      <c r="AE8" s="271"/>
      <c r="AF8" s="272"/>
      <c r="AG8" s="272"/>
      <c r="AH8" s="272"/>
      <c r="AI8" s="272"/>
      <c r="AJ8" s="273"/>
      <c r="AK8" s="43"/>
    </row>
    <row r="9" spans="1:37" ht="24.95" customHeight="1">
      <c r="B9" s="265" t="s">
        <v>30</v>
      </c>
      <c r="C9" s="265"/>
      <c r="D9" s="36"/>
      <c r="E9" s="305" t="str">
        <f>IF('2事務受託様式４号'!E9=0,"",'2事務受託様式４号'!E9)</f>
        <v/>
      </c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134"/>
      <c r="Z9" s="134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</row>
    <row r="10" spans="1:37" ht="12.6" customHeight="1">
      <c r="B10" s="254" t="s">
        <v>107</v>
      </c>
      <c r="C10" s="254"/>
      <c r="D10" s="171"/>
      <c r="E10" s="239" t="str">
        <f>IF('2事務受託様式４号'!E12=0,"",'2事務受託様式４号'!E12)</f>
        <v/>
      </c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</row>
    <row r="11" spans="1:37" ht="12.6" customHeight="1">
      <c r="B11" s="249" t="s">
        <v>31</v>
      </c>
      <c r="C11" s="249"/>
      <c r="D11" s="46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151"/>
      <c r="AB11" s="151"/>
      <c r="AC11" s="306" t="s">
        <v>32</v>
      </c>
      <c r="AD11" s="307"/>
      <c r="AE11" s="307"/>
      <c r="AF11" s="307"/>
      <c r="AG11" s="307"/>
      <c r="AH11" s="307"/>
      <c r="AI11" s="307"/>
      <c r="AJ11" s="307"/>
      <c r="AK11" s="308"/>
    </row>
    <row r="12" spans="1:37" ht="20.100000000000001" customHeight="1">
      <c r="B12" s="241" t="s">
        <v>33</v>
      </c>
      <c r="C12" s="241"/>
      <c r="D12" s="33"/>
      <c r="E12" s="305" t="str">
        <f>IF('2事務受託様式４号'!E14=0,"",'2事務受託様式４号'!E14)</f>
        <v/>
      </c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134"/>
      <c r="Z12" s="134"/>
      <c r="AA12" s="151"/>
      <c r="AB12" s="151"/>
      <c r="AC12" s="152"/>
      <c r="AD12" s="153"/>
      <c r="AE12" s="154"/>
      <c r="AF12" s="154"/>
      <c r="AG12" s="155"/>
      <c r="AH12" s="155"/>
      <c r="AI12" s="155"/>
      <c r="AJ12" s="153"/>
      <c r="AK12" s="156"/>
    </row>
    <row r="13" spans="1:37" ht="20.100000000000001" customHeight="1">
      <c r="B13" s="241" t="s">
        <v>34</v>
      </c>
      <c r="C13" s="241"/>
      <c r="D13" s="33"/>
      <c r="E13" s="305" t="str">
        <f>IF('2事務受託様式４号'!E17=0,"",'2事務受託様式４号'!E17)</f>
        <v/>
      </c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134"/>
      <c r="Z13" s="134"/>
      <c r="AA13" s="151"/>
      <c r="AB13" s="151"/>
      <c r="AC13" s="140"/>
      <c r="AD13" s="141"/>
      <c r="AE13" s="157"/>
      <c r="AF13" s="157"/>
      <c r="AG13" s="158"/>
      <c r="AH13" s="158"/>
      <c r="AI13" s="158"/>
      <c r="AJ13" s="309"/>
      <c r="AK13" s="310"/>
    </row>
    <row r="14" spans="1:37" ht="21" customHeight="1">
      <c r="C14" s="42"/>
      <c r="D14" s="42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1:37" ht="18" customHeight="1">
      <c r="B15" s="244" t="s">
        <v>35</v>
      </c>
      <c r="C15" s="245"/>
      <c r="D15" s="42"/>
      <c r="E15" s="246" t="str">
        <f>IF('2事務受託様式４号'!E19=0,"",'2事務受託様式４号'!E19)</f>
        <v>65-01895</v>
      </c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4" t="s">
        <v>35</v>
      </c>
      <c r="Q15" s="244"/>
      <c r="R15" s="244"/>
      <c r="S15" s="244"/>
      <c r="T15" s="244"/>
      <c r="U15" s="244"/>
      <c r="V15" s="244"/>
      <c r="W15" s="43"/>
      <c r="X15" s="246" t="str">
        <f>IF('2事務受託様式４号'!X19=0,"",'2事務受託様式４号'!X19)</f>
        <v/>
      </c>
      <c r="Y15" s="246"/>
      <c r="Z15" s="246"/>
      <c r="AA15" s="246"/>
      <c r="AB15" s="246"/>
      <c r="AC15" s="246"/>
      <c r="AD15" s="247"/>
      <c r="AE15" s="247"/>
      <c r="AF15" s="247"/>
      <c r="AG15" s="247"/>
      <c r="AH15" s="247"/>
      <c r="AI15" s="247"/>
      <c r="AJ15" s="247"/>
      <c r="AK15" s="247"/>
    </row>
    <row r="16" spans="1:37" ht="18" customHeight="1">
      <c r="B16" s="327" t="s">
        <v>36</v>
      </c>
      <c r="C16" s="328"/>
      <c r="D16" s="71"/>
      <c r="E16" s="329" t="str">
        <f>IF('2事務受託様式４号'!E20=0,"",'2事務受託様式４号'!E20)</f>
        <v>株式会社　帆苅組</v>
      </c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7" t="s">
        <v>37</v>
      </c>
      <c r="Q16" s="327"/>
      <c r="R16" s="327"/>
      <c r="S16" s="327"/>
      <c r="T16" s="327"/>
      <c r="U16" s="327"/>
      <c r="V16" s="327"/>
      <c r="W16" s="73"/>
      <c r="X16" s="329" t="str">
        <f>IF('2事務受託様式４号'!X20=0,"",'2事務受託様式４号'!X20)</f>
        <v/>
      </c>
      <c r="Y16" s="329"/>
      <c r="Z16" s="329"/>
      <c r="AA16" s="329"/>
      <c r="AB16" s="329"/>
      <c r="AC16" s="329"/>
      <c r="AD16" s="330"/>
      <c r="AE16" s="330"/>
      <c r="AF16" s="330"/>
      <c r="AG16" s="330"/>
      <c r="AH16" s="330"/>
      <c r="AI16" s="330"/>
      <c r="AJ16" s="330"/>
      <c r="AK16" s="330"/>
    </row>
    <row r="17" spans="1:41" ht="21" customHeight="1">
      <c r="K17" s="21"/>
      <c r="L17" s="21"/>
      <c r="M17" s="21"/>
      <c r="N17" s="21"/>
      <c r="O17" s="21"/>
      <c r="P17" s="21"/>
      <c r="Q17" s="48"/>
      <c r="R17" s="48"/>
      <c r="S17" s="48"/>
      <c r="T17" s="48"/>
      <c r="U17" s="48"/>
      <c r="V17" s="38"/>
      <c r="W17" s="38"/>
      <c r="X17" s="38"/>
      <c r="Y17" s="49"/>
      <c r="Z17" s="49"/>
      <c r="AA17" s="49"/>
      <c r="AB17" s="49"/>
      <c r="AC17" s="49"/>
      <c r="AD17" s="49"/>
      <c r="AE17" s="49"/>
      <c r="AF17" s="49"/>
      <c r="AK17" s="38"/>
    </row>
    <row r="18" spans="1:41" s="20" customFormat="1" ht="25.5" customHeight="1">
      <c r="B18" s="20" t="s">
        <v>38</v>
      </c>
      <c r="I18" s="252" t="s">
        <v>39</v>
      </c>
      <c r="J18" s="252"/>
      <c r="K18" s="252"/>
      <c r="L18" s="252"/>
      <c r="M18" s="248" t="str">
        <f>IF('2事務受託様式４号'!P22=0,"",'2事務受託様式４号'!P22)</f>
        <v/>
      </c>
      <c r="N18" s="248"/>
      <c r="O18" s="248"/>
      <c r="P18" s="248"/>
      <c r="Q18" s="248"/>
      <c r="R18" s="248"/>
      <c r="S18" s="248"/>
      <c r="T18" s="248"/>
      <c r="U18" s="248"/>
      <c r="V18" s="248"/>
      <c r="W18" s="50" t="s">
        <v>62</v>
      </c>
      <c r="X18" s="65"/>
      <c r="Y18" s="248" t="str">
        <f>IF('2事務受託様式４号'!X22=0,"",'2事務受託様式４号'!X22)</f>
        <v/>
      </c>
      <c r="Z18" s="248"/>
      <c r="AA18" s="248"/>
      <c r="AB18" s="248"/>
      <c r="AC18" s="248"/>
      <c r="AD18" s="248"/>
      <c r="AE18" s="248"/>
      <c r="AF18" s="248"/>
      <c r="AG18" s="248"/>
      <c r="AH18" s="248"/>
      <c r="AM18" s="311"/>
      <c r="AN18" s="311"/>
      <c r="AO18" s="311"/>
    </row>
    <row r="19" spans="1:41" s="51" customFormat="1" ht="15" customHeight="1">
      <c r="A19" s="312" t="s">
        <v>63</v>
      </c>
      <c r="B19" s="313" t="s">
        <v>42</v>
      </c>
      <c r="C19" s="313"/>
      <c r="D19" s="312" t="s">
        <v>64</v>
      </c>
      <c r="E19" s="314" t="s">
        <v>44</v>
      </c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6"/>
      <c r="Z19" s="320" t="s">
        <v>65</v>
      </c>
      <c r="AA19" s="321"/>
      <c r="AB19" s="321"/>
      <c r="AC19" s="321"/>
      <c r="AD19" s="321"/>
      <c r="AE19" s="322"/>
      <c r="AF19" s="326" t="s">
        <v>66</v>
      </c>
      <c r="AG19" s="326"/>
      <c r="AH19" s="326"/>
      <c r="AI19" s="326"/>
      <c r="AJ19" s="326"/>
      <c r="AK19" s="326"/>
    </row>
    <row r="20" spans="1:41" s="52" customFormat="1" ht="15" customHeight="1">
      <c r="A20" s="312"/>
      <c r="B20" s="313"/>
      <c r="C20" s="313"/>
      <c r="D20" s="312"/>
      <c r="E20" s="317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9"/>
      <c r="Z20" s="323"/>
      <c r="AA20" s="324"/>
      <c r="AB20" s="324"/>
      <c r="AC20" s="324"/>
      <c r="AD20" s="324"/>
      <c r="AE20" s="325"/>
      <c r="AF20" s="326"/>
      <c r="AG20" s="326"/>
      <c r="AH20" s="326"/>
      <c r="AI20" s="326"/>
      <c r="AJ20" s="326"/>
      <c r="AK20" s="326"/>
    </row>
    <row r="21" spans="1:41" ht="30" customHeight="1">
      <c r="A21" s="66" t="s">
        <v>67</v>
      </c>
      <c r="B21" s="331" t="str">
        <f>IF('2事務受託様式４号'!E9=0,"",'2事務受託様式４号'!E9)</f>
        <v/>
      </c>
      <c r="C21" s="332"/>
      <c r="D21" s="72"/>
      <c r="E21" s="333" t="str">
        <f>IF('2事務受託様式４号'!E6=0,"",'2事務受託様式４号'!E6)</f>
        <v/>
      </c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5"/>
      <c r="Z21" s="336">
        <f>'2事務受託様式４号'!AO35</f>
        <v>0</v>
      </c>
      <c r="AA21" s="337"/>
      <c r="AB21" s="337"/>
      <c r="AC21" s="337"/>
      <c r="AD21" s="337"/>
      <c r="AE21" s="338"/>
      <c r="AF21" s="336">
        <f>'2事務受託様式４号'!AH35</f>
        <v>0</v>
      </c>
      <c r="AG21" s="337"/>
      <c r="AH21" s="337"/>
      <c r="AI21" s="337"/>
      <c r="AJ21" s="337"/>
      <c r="AK21" s="338"/>
    </row>
    <row r="22" spans="1:41" ht="30" customHeight="1">
      <c r="A22" s="66" t="s">
        <v>68</v>
      </c>
      <c r="B22" s="339"/>
      <c r="C22" s="340"/>
      <c r="D22" s="66"/>
      <c r="E22" s="341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3"/>
      <c r="Z22" s="344"/>
      <c r="AA22" s="345"/>
      <c r="AB22" s="345"/>
      <c r="AC22" s="345"/>
      <c r="AD22" s="345"/>
      <c r="AE22" s="346"/>
      <c r="AF22" s="344"/>
      <c r="AG22" s="345"/>
      <c r="AH22" s="345"/>
      <c r="AI22" s="345"/>
      <c r="AJ22" s="345"/>
      <c r="AK22" s="346"/>
    </row>
    <row r="23" spans="1:41" ht="30" customHeight="1">
      <c r="A23" s="66" t="s">
        <v>69</v>
      </c>
      <c r="B23" s="339"/>
      <c r="C23" s="340"/>
      <c r="D23" s="66"/>
      <c r="E23" s="341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3"/>
      <c r="Z23" s="344"/>
      <c r="AA23" s="345"/>
      <c r="AB23" s="345"/>
      <c r="AC23" s="345"/>
      <c r="AD23" s="345"/>
      <c r="AE23" s="346"/>
      <c r="AF23" s="344"/>
      <c r="AG23" s="345"/>
      <c r="AH23" s="345"/>
      <c r="AI23" s="345"/>
      <c r="AJ23" s="345"/>
      <c r="AK23" s="346"/>
    </row>
    <row r="24" spans="1:41" ht="30" customHeight="1">
      <c r="A24" s="66" t="s">
        <v>70</v>
      </c>
      <c r="B24" s="339"/>
      <c r="C24" s="340"/>
      <c r="D24" s="66"/>
      <c r="E24" s="341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3"/>
      <c r="Z24" s="344"/>
      <c r="AA24" s="345"/>
      <c r="AB24" s="345"/>
      <c r="AC24" s="345"/>
      <c r="AD24" s="345"/>
      <c r="AE24" s="346"/>
      <c r="AF24" s="344"/>
      <c r="AG24" s="345"/>
      <c r="AH24" s="345"/>
      <c r="AI24" s="345"/>
      <c r="AJ24" s="345"/>
      <c r="AK24" s="346"/>
    </row>
    <row r="25" spans="1:41" ht="30" customHeight="1">
      <c r="A25" s="66" t="s">
        <v>71</v>
      </c>
      <c r="B25" s="339"/>
      <c r="C25" s="340"/>
      <c r="D25" s="66"/>
      <c r="E25" s="341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3"/>
      <c r="Z25" s="344"/>
      <c r="AA25" s="345"/>
      <c r="AB25" s="345"/>
      <c r="AC25" s="345"/>
      <c r="AD25" s="345"/>
      <c r="AE25" s="346"/>
      <c r="AF25" s="344"/>
      <c r="AG25" s="345"/>
      <c r="AH25" s="345"/>
      <c r="AI25" s="345"/>
      <c r="AJ25" s="345"/>
      <c r="AK25" s="346"/>
    </row>
    <row r="26" spans="1:41" ht="30" customHeight="1">
      <c r="A26" s="66" t="s">
        <v>72</v>
      </c>
      <c r="B26" s="339"/>
      <c r="C26" s="340"/>
      <c r="D26" s="66"/>
      <c r="E26" s="341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3"/>
      <c r="Z26" s="344"/>
      <c r="AA26" s="345"/>
      <c r="AB26" s="345"/>
      <c r="AC26" s="345"/>
      <c r="AD26" s="345"/>
      <c r="AE26" s="346"/>
      <c r="AF26" s="344"/>
      <c r="AG26" s="345"/>
      <c r="AH26" s="345"/>
      <c r="AI26" s="345"/>
      <c r="AJ26" s="345"/>
      <c r="AK26" s="346"/>
    </row>
    <row r="27" spans="1:41" ht="30" customHeight="1">
      <c r="A27" s="66" t="s">
        <v>73</v>
      </c>
      <c r="B27" s="339"/>
      <c r="C27" s="340"/>
      <c r="D27" s="66"/>
      <c r="E27" s="341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3"/>
      <c r="Z27" s="344"/>
      <c r="AA27" s="345"/>
      <c r="AB27" s="345"/>
      <c r="AC27" s="345"/>
      <c r="AD27" s="345"/>
      <c r="AE27" s="346"/>
      <c r="AF27" s="344"/>
      <c r="AG27" s="345"/>
      <c r="AH27" s="345"/>
      <c r="AI27" s="345"/>
      <c r="AJ27" s="345"/>
      <c r="AK27" s="346"/>
    </row>
    <row r="28" spans="1:41" ht="30" customHeight="1">
      <c r="A28" s="66" t="s">
        <v>74</v>
      </c>
      <c r="B28" s="339"/>
      <c r="C28" s="340"/>
      <c r="D28" s="66"/>
      <c r="E28" s="341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3"/>
      <c r="Z28" s="344"/>
      <c r="AA28" s="345"/>
      <c r="AB28" s="345"/>
      <c r="AC28" s="345"/>
      <c r="AD28" s="345"/>
      <c r="AE28" s="346"/>
      <c r="AF28" s="344"/>
      <c r="AG28" s="345"/>
      <c r="AH28" s="345"/>
      <c r="AI28" s="345"/>
      <c r="AJ28" s="345"/>
      <c r="AK28" s="346"/>
    </row>
    <row r="29" spans="1:41" ht="30" customHeight="1">
      <c r="A29" s="66" t="s">
        <v>75</v>
      </c>
      <c r="B29" s="339"/>
      <c r="C29" s="340"/>
      <c r="D29" s="66"/>
      <c r="E29" s="341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3"/>
      <c r="Z29" s="344"/>
      <c r="AA29" s="345"/>
      <c r="AB29" s="345"/>
      <c r="AC29" s="345"/>
      <c r="AD29" s="345"/>
      <c r="AE29" s="346"/>
      <c r="AF29" s="344"/>
      <c r="AG29" s="345"/>
      <c r="AH29" s="345"/>
      <c r="AI29" s="345"/>
      <c r="AJ29" s="345"/>
      <c r="AK29" s="346"/>
    </row>
    <row r="30" spans="1:41" ht="30" customHeight="1">
      <c r="A30" s="66" t="s">
        <v>76</v>
      </c>
      <c r="B30" s="339"/>
      <c r="C30" s="340"/>
      <c r="D30" s="66"/>
      <c r="E30" s="341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3"/>
      <c r="Z30" s="344"/>
      <c r="AA30" s="345"/>
      <c r="AB30" s="345"/>
      <c r="AC30" s="345"/>
      <c r="AD30" s="345"/>
      <c r="AE30" s="346"/>
      <c r="AF30" s="344"/>
      <c r="AG30" s="345"/>
      <c r="AH30" s="345"/>
      <c r="AI30" s="345"/>
      <c r="AJ30" s="345"/>
      <c r="AK30" s="346"/>
    </row>
    <row r="31" spans="1:41" ht="30" customHeight="1">
      <c r="A31" s="66" t="s">
        <v>77</v>
      </c>
      <c r="B31" s="339"/>
      <c r="C31" s="340"/>
      <c r="D31" s="66"/>
      <c r="E31" s="341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3"/>
      <c r="Z31" s="344"/>
      <c r="AA31" s="345"/>
      <c r="AB31" s="345"/>
      <c r="AC31" s="345"/>
      <c r="AD31" s="345"/>
      <c r="AE31" s="346"/>
      <c r="AF31" s="344"/>
      <c r="AG31" s="345"/>
      <c r="AH31" s="345"/>
      <c r="AI31" s="345"/>
      <c r="AJ31" s="345"/>
      <c r="AK31" s="346"/>
    </row>
    <row r="32" spans="1:41" ht="30" customHeight="1">
      <c r="A32" s="66" t="s">
        <v>78</v>
      </c>
      <c r="B32" s="339"/>
      <c r="C32" s="340"/>
      <c r="D32" s="66"/>
      <c r="E32" s="341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3"/>
      <c r="Z32" s="344"/>
      <c r="AA32" s="345"/>
      <c r="AB32" s="345"/>
      <c r="AC32" s="345"/>
      <c r="AD32" s="345"/>
      <c r="AE32" s="346"/>
      <c r="AF32" s="344"/>
      <c r="AG32" s="345"/>
      <c r="AH32" s="345"/>
      <c r="AI32" s="345"/>
      <c r="AJ32" s="345"/>
      <c r="AK32" s="346"/>
    </row>
    <row r="33" spans="1:37" ht="30" customHeight="1">
      <c r="A33" s="66" t="s">
        <v>79</v>
      </c>
      <c r="B33" s="339"/>
      <c r="C33" s="340"/>
      <c r="D33" s="66"/>
      <c r="E33" s="341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3"/>
      <c r="Z33" s="344"/>
      <c r="AA33" s="345"/>
      <c r="AB33" s="345"/>
      <c r="AC33" s="345"/>
      <c r="AD33" s="345"/>
      <c r="AE33" s="346"/>
      <c r="AF33" s="344"/>
      <c r="AG33" s="345"/>
      <c r="AH33" s="345"/>
      <c r="AI33" s="345"/>
      <c r="AJ33" s="345"/>
      <c r="AK33" s="346"/>
    </row>
    <row r="34" spans="1:37" ht="30" customHeight="1">
      <c r="A34" s="66" t="s">
        <v>80</v>
      </c>
      <c r="B34" s="339"/>
      <c r="C34" s="340"/>
      <c r="D34" s="66"/>
      <c r="E34" s="341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3"/>
      <c r="Z34" s="344"/>
      <c r="AA34" s="345"/>
      <c r="AB34" s="345"/>
      <c r="AC34" s="345"/>
      <c r="AD34" s="345"/>
      <c r="AE34" s="346"/>
      <c r="AF34" s="344"/>
      <c r="AG34" s="345"/>
      <c r="AH34" s="345"/>
      <c r="AI34" s="345"/>
      <c r="AJ34" s="345"/>
      <c r="AK34" s="346"/>
    </row>
    <row r="35" spans="1:37" ht="30" customHeight="1">
      <c r="A35" s="66" t="s">
        <v>81</v>
      </c>
      <c r="B35" s="339"/>
      <c r="C35" s="340"/>
      <c r="D35" s="66"/>
      <c r="E35" s="341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3"/>
      <c r="Z35" s="344"/>
      <c r="AA35" s="345"/>
      <c r="AB35" s="345"/>
      <c r="AC35" s="345"/>
      <c r="AD35" s="345"/>
      <c r="AE35" s="346"/>
      <c r="AF35" s="344"/>
      <c r="AG35" s="345"/>
      <c r="AH35" s="345"/>
      <c r="AI35" s="345"/>
      <c r="AJ35" s="345"/>
      <c r="AK35" s="346"/>
    </row>
    <row r="36" spans="1:37" ht="30" customHeight="1">
      <c r="A36" s="66" t="s">
        <v>82</v>
      </c>
      <c r="B36" s="339"/>
      <c r="C36" s="340"/>
      <c r="D36" s="66"/>
      <c r="E36" s="341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3"/>
      <c r="Z36" s="344"/>
      <c r="AA36" s="345"/>
      <c r="AB36" s="345"/>
      <c r="AC36" s="345"/>
      <c r="AD36" s="345"/>
      <c r="AE36" s="346"/>
      <c r="AF36" s="344"/>
      <c r="AG36" s="345"/>
      <c r="AH36" s="345"/>
      <c r="AI36" s="345"/>
      <c r="AJ36" s="345"/>
      <c r="AK36" s="346"/>
    </row>
    <row r="37" spans="1:37" ht="30" customHeight="1">
      <c r="A37" s="347" t="s">
        <v>83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9"/>
      <c r="Z37" s="350">
        <f>SUM(Z21:AE36)</f>
        <v>0</v>
      </c>
      <c r="AA37" s="351"/>
      <c r="AB37" s="351"/>
      <c r="AC37" s="351"/>
      <c r="AD37" s="351"/>
      <c r="AE37" s="352"/>
      <c r="AF37" s="350">
        <f>SUM(AF21:AK36)</f>
        <v>0</v>
      </c>
      <c r="AG37" s="351"/>
      <c r="AH37" s="351"/>
      <c r="AI37" s="351"/>
      <c r="AJ37" s="351"/>
      <c r="AK37" s="352"/>
    </row>
  </sheetData>
  <mergeCells count="110">
    <mergeCell ref="B33:C33"/>
    <mergeCell ref="E33:Y33"/>
    <mergeCell ref="Z33:AE33"/>
    <mergeCell ref="AF33:AK33"/>
    <mergeCell ref="B34:C34"/>
    <mergeCell ref="E34:Y34"/>
    <mergeCell ref="Z34:AE34"/>
    <mergeCell ref="AF34:AK34"/>
    <mergeCell ref="B31:C31"/>
    <mergeCell ref="E31:Y31"/>
    <mergeCell ref="Z31:AE31"/>
    <mergeCell ref="AF31:AK31"/>
    <mergeCell ref="B32:C32"/>
    <mergeCell ref="E32:Y32"/>
    <mergeCell ref="Z32:AE32"/>
    <mergeCell ref="AF32:AK32"/>
    <mergeCell ref="A37:Y37"/>
    <mergeCell ref="Z37:AE37"/>
    <mergeCell ref="AF37:AK37"/>
    <mergeCell ref="B35:C35"/>
    <mergeCell ref="E35:Y35"/>
    <mergeCell ref="Z35:AE35"/>
    <mergeCell ref="AF35:AK35"/>
    <mergeCell ref="B36:C36"/>
    <mergeCell ref="E36:Y36"/>
    <mergeCell ref="Z36:AE36"/>
    <mergeCell ref="AF36:AK36"/>
    <mergeCell ref="B29:C29"/>
    <mergeCell ref="E29:Y29"/>
    <mergeCell ref="Z29:AE29"/>
    <mergeCell ref="AF29:AK29"/>
    <mergeCell ref="B30:C30"/>
    <mergeCell ref="E30:Y30"/>
    <mergeCell ref="Z30:AE30"/>
    <mergeCell ref="AF30:AK30"/>
    <mergeCell ref="B27:C27"/>
    <mergeCell ref="E27:Y27"/>
    <mergeCell ref="Z27:AE27"/>
    <mergeCell ref="AF27:AK27"/>
    <mergeCell ref="B28:C28"/>
    <mergeCell ref="E28:Y28"/>
    <mergeCell ref="Z28:AE28"/>
    <mergeCell ref="AF28:AK28"/>
    <mergeCell ref="B25:C25"/>
    <mergeCell ref="E25:Y25"/>
    <mergeCell ref="Z25:AE25"/>
    <mergeCell ref="AF25:AK25"/>
    <mergeCell ref="B26:C26"/>
    <mergeCell ref="E26:Y26"/>
    <mergeCell ref="Z26:AE26"/>
    <mergeCell ref="AF26:AK26"/>
    <mergeCell ref="B23:C23"/>
    <mergeCell ref="E23:Y23"/>
    <mergeCell ref="Z23:AE23"/>
    <mergeCell ref="AF23:AK23"/>
    <mergeCell ref="B24:C24"/>
    <mergeCell ref="E24:Y24"/>
    <mergeCell ref="Z24:AE24"/>
    <mergeCell ref="AF24:AK24"/>
    <mergeCell ref="B21:C21"/>
    <mergeCell ref="E21:Y21"/>
    <mergeCell ref="Z21:AE21"/>
    <mergeCell ref="AF21:AK21"/>
    <mergeCell ref="B22:C22"/>
    <mergeCell ref="E22:Y22"/>
    <mergeCell ref="Z22:AE22"/>
    <mergeCell ref="AF22:AK22"/>
    <mergeCell ref="I18:L18"/>
    <mergeCell ref="M18:V18"/>
    <mergeCell ref="Y18:AH18"/>
    <mergeCell ref="A19:A20"/>
    <mergeCell ref="B19:C20"/>
    <mergeCell ref="D19:D20"/>
    <mergeCell ref="E19:Y20"/>
    <mergeCell ref="Z19:AE20"/>
    <mergeCell ref="AF19:AK20"/>
    <mergeCell ref="B15:C15"/>
    <mergeCell ref="E15:O15"/>
    <mergeCell ref="P15:V15"/>
    <mergeCell ref="X15:AK15"/>
    <mergeCell ref="B16:C16"/>
    <mergeCell ref="E16:O16"/>
    <mergeCell ref="P16:V16"/>
    <mergeCell ref="X16:AK16"/>
    <mergeCell ref="B12:C12"/>
    <mergeCell ref="B13:C13"/>
    <mergeCell ref="AC11:AK11"/>
    <mergeCell ref="AJ13:AK13"/>
    <mergeCell ref="B6:C6"/>
    <mergeCell ref="B7:C7"/>
    <mergeCell ref="B8:C8"/>
    <mergeCell ref="B9:C9"/>
    <mergeCell ref="AM18:AO18"/>
    <mergeCell ref="E13:X13"/>
    <mergeCell ref="E12:X12"/>
    <mergeCell ref="B10:C10"/>
    <mergeCell ref="E10:Z11"/>
    <mergeCell ref="A2:AK2"/>
    <mergeCell ref="X3:AA3"/>
    <mergeCell ref="AB3:AK3"/>
    <mergeCell ref="B4:U4"/>
    <mergeCell ref="X4:AA4"/>
    <mergeCell ref="AB4:AK4"/>
    <mergeCell ref="AC6:AD8"/>
    <mergeCell ref="AE6:AJ8"/>
    <mergeCell ref="B11:C11"/>
    <mergeCell ref="E9:X9"/>
    <mergeCell ref="E8:X8"/>
    <mergeCell ref="E7:X7"/>
    <mergeCell ref="E6:X6"/>
  </mergeCells>
  <phoneticPr fontId="2"/>
  <dataValidations count="1">
    <dataValidation type="list" allowBlank="1" showInputMessage="1" showErrorMessage="1" sqref="AC6" xr:uid="{00000000-0002-0000-0300-000000000000}">
      <formula1>"　,○"</formula1>
    </dataValidation>
  </dataValidations>
  <pageMargins left="0.27559055118110237" right="0.27559055118110237" top="0.31496062992125984" bottom="0.35433070866141736" header="0.19685039370078741" footer="0.19685039370078741"/>
  <pageSetup paperSize="9" scale="94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Button 3">
              <controlPr defaultSize="0" print="0" autoFill="0" autoPict="0" macro="[0]!メインメニューへ">
                <anchor moveWithCells="1" sizeWithCells="1">
                  <from>
                    <xdr:col>37</xdr:col>
                    <xdr:colOff>390525</xdr:colOff>
                    <xdr:row>1</xdr:row>
                    <xdr:rowOff>66675</xdr:rowOff>
                  </from>
                  <to>
                    <xdr:col>40</xdr:col>
                    <xdr:colOff>76200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AD61"/>
  <sheetViews>
    <sheetView showGridLines="0" view="pageBreakPreview" topLeftCell="B1" zoomScaleNormal="100" zoomScaleSheetLayoutView="100" workbookViewId="0">
      <selection activeCell="W56" sqref="W56:AC56"/>
    </sheetView>
  </sheetViews>
  <sheetFormatPr defaultRowHeight="13.5"/>
  <cols>
    <col min="1" max="4" width="3.125" style="10" customWidth="1"/>
    <col min="5" max="5" width="3.625" style="10" customWidth="1"/>
    <col min="6" max="7" width="3.125" style="10" customWidth="1"/>
    <col min="8" max="10" width="3.625" style="10" customWidth="1"/>
    <col min="11" max="35" width="3.125" style="10" customWidth="1"/>
    <col min="36" max="58" width="3.625" style="10" customWidth="1"/>
    <col min="59" max="256" width="9" style="10"/>
    <col min="257" max="260" width="3.125" style="10" customWidth="1"/>
    <col min="261" max="261" width="3.625" style="10" customWidth="1"/>
    <col min="262" max="291" width="3.125" style="10" customWidth="1"/>
    <col min="292" max="314" width="3.625" style="10" customWidth="1"/>
    <col min="315" max="512" width="9" style="10"/>
    <col min="513" max="516" width="3.125" style="10" customWidth="1"/>
    <col min="517" max="517" width="3.625" style="10" customWidth="1"/>
    <col min="518" max="547" width="3.125" style="10" customWidth="1"/>
    <col min="548" max="570" width="3.625" style="10" customWidth="1"/>
    <col min="571" max="768" width="9" style="10"/>
    <col min="769" max="772" width="3.125" style="10" customWidth="1"/>
    <col min="773" max="773" width="3.625" style="10" customWidth="1"/>
    <col min="774" max="803" width="3.125" style="10" customWidth="1"/>
    <col min="804" max="826" width="3.625" style="10" customWidth="1"/>
    <col min="827" max="1024" width="9" style="10"/>
    <col min="1025" max="1028" width="3.125" style="10" customWidth="1"/>
    <col min="1029" max="1029" width="3.625" style="10" customWidth="1"/>
    <col min="1030" max="1059" width="3.125" style="10" customWidth="1"/>
    <col min="1060" max="1082" width="3.625" style="10" customWidth="1"/>
    <col min="1083" max="1280" width="9" style="10"/>
    <col min="1281" max="1284" width="3.125" style="10" customWidth="1"/>
    <col min="1285" max="1285" width="3.625" style="10" customWidth="1"/>
    <col min="1286" max="1315" width="3.125" style="10" customWidth="1"/>
    <col min="1316" max="1338" width="3.625" style="10" customWidth="1"/>
    <col min="1339" max="1536" width="9" style="10"/>
    <col min="1537" max="1540" width="3.125" style="10" customWidth="1"/>
    <col min="1541" max="1541" width="3.625" style="10" customWidth="1"/>
    <col min="1542" max="1571" width="3.125" style="10" customWidth="1"/>
    <col min="1572" max="1594" width="3.625" style="10" customWidth="1"/>
    <col min="1595" max="1792" width="9" style="10"/>
    <col min="1793" max="1796" width="3.125" style="10" customWidth="1"/>
    <col min="1797" max="1797" width="3.625" style="10" customWidth="1"/>
    <col min="1798" max="1827" width="3.125" style="10" customWidth="1"/>
    <col min="1828" max="1850" width="3.625" style="10" customWidth="1"/>
    <col min="1851" max="2048" width="9" style="10"/>
    <col min="2049" max="2052" width="3.125" style="10" customWidth="1"/>
    <col min="2053" max="2053" width="3.625" style="10" customWidth="1"/>
    <col min="2054" max="2083" width="3.125" style="10" customWidth="1"/>
    <col min="2084" max="2106" width="3.625" style="10" customWidth="1"/>
    <col min="2107" max="2304" width="9" style="10"/>
    <col min="2305" max="2308" width="3.125" style="10" customWidth="1"/>
    <col min="2309" max="2309" width="3.625" style="10" customWidth="1"/>
    <col min="2310" max="2339" width="3.125" style="10" customWidth="1"/>
    <col min="2340" max="2362" width="3.625" style="10" customWidth="1"/>
    <col min="2363" max="2560" width="9" style="10"/>
    <col min="2561" max="2564" width="3.125" style="10" customWidth="1"/>
    <col min="2565" max="2565" width="3.625" style="10" customWidth="1"/>
    <col min="2566" max="2595" width="3.125" style="10" customWidth="1"/>
    <col min="2596" max="2618" width="3.625" style="10" customWidth="1"/>
    <col min="2619" max="2816" width="9" style="10"/>
    <col min="2817" max="2820" width="3.125" style="10" customWidth="1"/>
    <col min="2821" max="2821" width="3.625" style="10" customWidth="1"/>
    <col min="2822" max="2851" width="3.125" style="10" customWidth="1"/>
    <col min="2852" max="2874" width="3.625" style="10" customWidth="1"/>
    <col min="2875" max="3072" width="9" style="10"/>
    <col min="3073" max="3076" width="3.125" style="10" customWidth="1"/>
    <col min="3077" max="3077" width="3.625" style="10" customWidth="1"/>
    <col min="3078" max="3107" width="3.125" style="10" customWidth="1"/>
    <col min="3108" max="3130" width="3.625" style="10" customWidth="1"/>
    <col min="3131" max="3328" width="9" style="10"/>
    <col min="3329" max="3332" width="3.125" style="10" customWidth="1"/>
    <col min="3333" max="3333" width="3.625" style="10" customWidth="1"/>
    <col min="3334" max="3363" width="3.125" style="10" customWidth="1"/>
    <col min="3364" max="3386" width="3.625" style="10" customWidth="1"/>
    <col min="3387" max="3584" width="9" style="10"/>
    <col min="3585" max="3588" width="3.125" style="10" customWidth="1"/>
    <col min="3589" max="3589" width="3.625" style="10" customWidth="1"/>
    <col min="3590" max="3619" width="3.125" style="10" customWidth="1"/>
    <col min="3620" max="3642" width="3.625" style="10" customWidth="1"/>
    <col min="3643" max="3840" width="9" style="10"/>
    <col min="3841" max="3844" width="3.125" style="10" customWidth="1"/>
    <col min="3845" max="3845" width="3.625" style="10" customWidth="1"/>
    <col min="3846" max="3875" width="3.125" style="10" customWidth="1"/>
    <col min="3876" max="3898" width="3.625" style="10" customWidth="1"/>
    <col min="3899" max="4096" width="9" style="10"/>
    <col min="4097" max="4100" width="3.125" style="10" customWidth="1"/>
    <col min="4101" max="4101" width="3.625" style="10" customWidth="1"/>
    <col min="4102" max="4131" width="3.125" style="10" customWidth="1"/>
    <col min="4132" max="4154" width="3.625" style="10" customWidth="1"/>
    <col min="4155" max="4352" width="9" style="10"/>
    <col min="4353" max="4356" width="3.125" style="10" customWidth="1"/>
    <col min="4357" max="4357" width="3.625" style="10" customWidth="1"/>
    <col min="4358" max="4387" width="3.125" style="10" customWidth="1"/>
    <col min="4388" max="4410" width="3.625" style="10" customWidth="1"/>
    <col min="4411" max="4608" width="9" style="10"/>
    <col min="4609" max="4612" width="3.125" style="10" customWidth="1"/>
    <col min="4613" max="4613" width="3.625" style="10" customWidth="1"/>
    <col min="4614" max="4643" width="3.125" style="10" customWidth="1"/>
    <col min="4644" max="4666" width="3.625" style="10" customWidth="1"/>
    <col min="4667" max="4864" width="9" style="10"/>
    <col min="4865" max="4868" width="3.125" style="10" customWidth="1"/>
    <col min="4869" max="4869" width="3.625" style="10" customWidth="1"/>
    <col min="4870" max="4899" width="3.125" style="10" customWidth="1"/>
    <col min="4900" max="4922" width="3.625" style="10" customWidth="1"/>
    <col min="4923" max="5120" width="9" style="10"/>
    <col min="5121" max="5124" width="3.125" style="10" customWidth="1"/>
    <col min="5125" max="5125" width="3.625" style="10" customWidth="1"/>
    <col min="5126" max="5155" width="3.125" style="10" customWidth="1"/>
    <col min="5156" max="5178" width="3.625" style="10" customWidth="1"/>
    <col min="5179" max="5376" width="9" style="10"/>
    <col min="5377" max="5380" width="3.125" style="10" customWidth="1"/>
    <col min="5381" max="5381" width="3.625" style="10" customWidth="1"/>
    <col min="5382" max="5411" width="3.125" style="10" customWidth="1"/>
    <col min="5412" max="5434" width="3.625" style="10" customWidth="1"/>
    <col min="5435" max="5632" width="9" style="10"/>
    <col min="5633" max="5636" width="3.125" style="10" customWidth="1"/>
    <col min="5637" max="5637" width="3.625" style="10" customWidth="1"/>
    <col min="5638" max="5667" width="3.125" style="10" customWidth="1"/>
    <col min="5668" max="5690" width="3.625" style="10" customWidth="1"/>
    <col min="5691" max="5888" width="9" style="10"/>
    <col min="5889" max="5892" width="3.125" style="10" customWidth="1"/>
    <col min="5893" max="5893" width="3.625" style="10" customWidth="1"/>
    <col min="5894" max="5923" width="3.125" style="10" customWidth="1"/>
    <col min="5924" max="5946" width="3.625" style="10" customWidth="1"/>
    <col min="5947" max="6144" width="9" style="10"/>
    <col min="6145" max="6148" width="3.125" style="10" customWidth="1"/>
    <col min="6149" max="6149" width="3.625" style="10" customWidth="1"/>
    <col min="6150" max="6179" width="3.125" style="10" customWidth="1"/>
    <col min="6180" max="6202" width="3.625" style="10" customWidth="1"/>
    <col min="6203" max="6400" width="9" style="10"/>
    <col min="6401" max="6404" width="3.125" style="10" customWidth="1"/>
    <col min="6405" max="6405" width="3.625" style="10" customWidth="1"/>
    <col min="6406" max="6435" width="3.125" style="10" customWidth="1"/>
    <col min="6436" max="6458" width="3.625" style="10" customWidth="1"/>
    <col min="6459" max="6656" width="9" style="10"/>
    <col min="6657" max="6660" width="3.125" style="10" customWidth="1"/>
    <col min="6661" max="6661" width="3.625" style="10" customWidth="1"/>
    <col min="6662" max="6691" width="3.125" style="10" customWidth="1"/>
    <col min="6692" max="6714" width="3.625" style="10" customWidth="1"/>
    <col min="6715" max="6912" width="9" style="10"/>
    <col min="6913" max="6916" width="3.125" style="10" customWidth="1"/>
    <col min="6917" max="6917" width="3.625" style="10" customWidth="1"/>
    <col min="6918" max="6947" width="3.125" style="10" customWidth="1"/>
    <col min="6948" max="6970" width="3.625" style="10" customWidth="1"/>
    <col min="6971" max="7168" width="9" style="10"/>
    <col min="7169" max="7172" width="3.125" style="10" customWidth="1"/>
    <col min="7173" max="7173" width="3.625" style="10" customWidth="1"/>
    <col min="7174" max="7203" width="3.125" style="10" customWidth="1"/>
    <col min="7204" max="7226" width="3.625" style="10" customWidth="1"/>
    <col min="7227" max="7424" width="9" style="10"/>
    <col min="7425" max="7428" width="3.125" style="10" customWidth="1"/>
    <col min="7429" max="7429" width="3.625" style="10" customWidth="1"/>
    <col min="7430" max="7459" width="3.125" style="10" customWidth="1"/>
    <col min="7460" max="7482" width="3.625" style="10" customWidth="1"/>
    <col min="7483" max="7680" width="9" style="10"/>
    <col min="7681" max="7684" width="3.125" style="10" customWidth="1"/>
    <col min="7685" max="7685" width="3.625" style="10" customWidth="1"/>
    <col min="7686" max="7715" width="3.125" style="10" customWidth="1"/>
    <col min="7716" max="7738" width="3.625" style="10" customWidth="1"/>
    <col min="7739" max="7936" width="9" style="10"/>
    <col min="7937" max="7940" width="3.125" style="10" customWidth="1"/>
    <col min="7941" max="7941" width="3.625" style="10" customWidth="1"/>
    <col min="7942" max="7971" width="3.125" style="10" customWidth="1"/>
    <col min="7972" max="7994" width="3.625" style="10" customWidth="1"/>
    <col min="7995" max="8192" width="9" style="10"/>
    <col min="8193" max="8196" width="3.125" style="10" customWidth="1"/>
    <col min="8197" max="8197" width="3.625" style="10" customWidth="1"/>
    <col min="8198" max="8227" width="3.125" style="10" customWidth="1"/>
    <col min="8228" max="8250" width="3.625" style="10" customWidth="1"/>
    <col min="8251" max="8448" width="9" style="10"/>
    <col min="8449" max="8452" width="3.125" style="10" customWidth="1"/>
    <col min="8453" max="8453" width="3.625" style="10" customWidth="1"/>
    <col min="8454" max="8483" width="3.125" style="10" customWidth="1"/>
    <col min="8484" max="8506" width="3.625" style="10" customWidth="1"/>
    <col min="8507" max="8704" width="9" style="10"/>
    <col min="8705" max="8708" width="3.125" style="10" customWidth="1"/>
    <col min="8709" max="8709" width="3.625" style="10" customWidth="1"/>
    <col min="8710" max="8739" width="3.125" style="10" customWidth="1"/>
    <col min="8740" max="8762" width="3.625" style="10" customWidth="1"/>
    <col min="8763" max="8960" width="9" style="10"/>
    <col min="8961" max="8964" width="3.125" style="10" customWidth="1"/>
    <col min="8965" max="8965" width="3.625" style="10" customWidth="1"/>
    <col min="8966" max="8995" width="3.125" style="10" customWidth="1"/>
    <col min="8996" max="9018" width="3.625" style="10" customWidth="1"/>
    <col min="9019" max="9216" width="9" style="10"/>
    <col min="9217" max="9220" width="3.125" style="10" customWidth="1"/>
    <col min="9221" max="9221" width="3.625" style="10" customWidth="1"/>
    <col min="9222" max="9251" width="3.125" style="10" customWidth="1"/>
    <col min="9252" max="9274" width="3.625" style="10" customWidth="1"/>
    <col min="9275" max="9472" width="9" style="10"/>
    <col min="9473" max="9476" width="3.125" style="10" customWidth="1"/>
    <col min="9477" max="9477" width="3.625" style="10" customWidth="1"/>
    <col min="9478" max="9507" width="3.125" style="10" customWidth="1"/>
    <col min="9508" max="9530" width="3.625" style="10" customWidth="1"/>
    <col min="9531" max="9728" width="9" style="10"/>
    <col min="9729" max="9732" width="3.125" style="10" customWidth="1"/>
    <col min="9733" max="9733" width="3.625" style="10" customWidth="1"/>
    <col min="9734" max="9763" width="3.125" style="10" customWidth="1"/>
    <col min="9764" max="9786" width="3.625" style="10" customWidth="1"/>
    <col min="9787" max="9984" width="9" style="10"/>
    <col min="9985" max="9988" width="3.125" style="10" customWidth="1"/>
    <col min="9989" max="9989" width="3.625" style="10" customWidth="1"/>
    <col min="9990" max="10019" width="3.125" style="10" customWidth="1"/>
    <col min="10020" max="10042" width="3.625" style="10" customWidth="1"/>
    <col min="10043" max="10240" width="9" style="10"/>
    <col min="10241" max="10244" width="3.125" style="10" customWidth="1"/>
    <col min="10245" max="10245" width="3.625" style="10" customWidth="1"/>
    <col min="10246" max="10275" width="3.125" style="10" customWidth="1"/>
    <col min="10276" max="10298" width="3.625" style="10" customWidth="1"/>
    <col min="10299" max="10496" width="9" style="10"/>
    <col min="10497" max="10500" width="3.125" style="10" customWidth="1"/>
    <col min="10501" max="10501" width="3.625" style="10" customWidth="1"/>
    <col min="10502" max="10531" width="3.125" style="10" customWidth="1"/>
    <col min="10532" max="10554" width="3.625" style="10" customWidth="1"/>
    <col min="10555" max="10752" width="9" style="10"/>
    <col min="10753" max="10756" width="3.125" style="10" customWidth="1"/>
    <col min="10757" max="10757" width="3.625" style="10" customWidth="1"/>
    <col min="10758" max="10787" width="3.125" style="10" customWidth="1"/>
    <col min="10788" max="10810" width="3.625" style="10" customWidth="1"/>
    <col min="10811" max="11008" width="9" style="10"/>
    <col min="11009" max="11012" width="3.125" style="10" customWidth="1"/>
    <col min="11013" max="11013" width="3.625" style="10" customWidth="1"/>
    <col min="11014" max="11043" width="3.125" style="10" customWidth="1"/>
    <col min="11044" max="11066" width="3.625" style="10" customWidth="1"/>
    <col min="11067" max="11264" width="9" style="10"/>
    <col min="11265" max="11268" width="3.125" style="10" customWidth="1"/>
    <col min="11269" max="11269" width="3.625" style="10" customWidth="1"/>
    <col min="11270" max="11299" width="3.125" style="10" customWidth="1"/>
    <col min="11300" max="11322" width="3.625" style="10" customWidth="1"/>
    <col min="11323" max="11520" width="9" style="10"/>
    <col min="11521" max="11524" width="3.125" style="10" customWidth="1"/>
    <col min="11525" max="11525" width="3.625" style="10" customWidth="1"/>
    <col min="11526" max="11555" width="3.125" style="10" customWidth="1"/>
    <col min="11556" max="11578" width="3.625" style="10" customWidth="1"/>
    <col min="11579" max="11776" width="9" style="10"/>
    <col min="11777" max="11780" width="3.125" style="10" customWidth="1"/>
    <col min="11781" max="11781" width="3.625" style="10" customWidth="1"/>
    <col min="11782" max="11811" width="3.125" style="10" customWidth="1"/>
    <col min="11812" max="11834" width="3.625" style="10" customWidth="1"/>
    <col min="11835" max="12032" width="9" style="10"/>
    <col min="12033" max="12036" width="3.125" style="10" customWidth="1"/>
    <col min="12037" max="12037" width="3.625" style="10" customWidth="1"/>
    <col min="12038" max="12067" width="3.125" style="10" customWidth="1"/>
    <col min="12068" max="12090" width="3.625" style="10" customWidth="1"/>
    <col min="12091" max="12288" width="9" style="10"/>
    <col min="12289" max="12292" width="3.125" style="10" customWidth="1"/>
    <col min="12293" max="12293" width="3.625" style="10" customWidth="1"/>
    <col min="12294" max="12323" width="3.125" style="10" customWidth="1"/>
    <col min="12324" max="12346" width="3.625" style="10" customWidth="1"/>
    <col min="12347" max="12544" width="9" style="10"/>
    <col min="12545" max="12548" width="3.125" style="10" customWidth="1"/>
    <col min="12549" max="12549" width="3.625" style="10" customWidth="1"/>
    <col min="12550" max="12579" width="3.125" style="10" customWidth="1"/>
    <col min="12580" max="12602" width="3.625" style="10" customWidth="1"/>
    <col min="12603" max="12800" width="9" style="10"/>
    <col min="12801" max="12804" width="3.125" style="10" customWidth="1"/>
    <col min="12805" max="12805" width="3.625" style="10" customWidth="1"/>
    <col min="12806" max="12835" width="3.125" style="10" customWidth="1"/>
    <col min="12836" max="12858" width="3.625" style="10" customWidth="1"/>
    <col min="12859" max="13056" width="9" style="10"/>
    <col min="13057" max="13060" width="3.125" style="10" customWidth="1"/>
    <col min="13061" max="13061" width="3.625" style="10" customWidth="1"/>
    <col min="13062" max="13091" width="3.125" style="10" customWidth="1"/>
    <col min="13092" max="13114" width="3.625" style="10" customWidth="1"/>
    <col min="13115" max="13312" width="9" style="10"/>
    <col min="13313" max="13316" width="3.125" style="10" customWidth="1"/>
    <col min="13317" max="13317" width="3.625" style="10" customWidth="1"/>
    <col min="13318" max="13347" width="3.125" style="10" customWidth="1"/>
    <col min="13348" max="13370" width="3.625" style="10" customWidth="1"/>
    <col min="13371" max="13568" width="9" style="10"/>
    <col min="13569" max="13572" width="3.125" style="10" customWidth="1"/>
    <col min="13573" max="13573" width="3.625" style="10" customWidth="1"/>
    <col min="13574" max="13603" width="3.125" style="10" customWidth="1"/>
    <col min="13604" max="13626" width="3.625" style="10" customWidth="1"/>
    <col min="13627" max="13824" width="9" style="10"/>
    <col min="13825" max="13828" width="3.125" style="10" customWidth="1"/>
    <col min="13829" max="13829" width="3.625" style="10" customWidth="1"/>
    <col min="13830" max="13859" width="3.125" style="10" customWidth="1"/>
    <col min="13860" max="13882" width="3.625" style="10" customWidth="1"/>
    <col min="13883" max="14080" width="9" style="10"/>
    <col min="14081" max="14084" width="3.125" style="10" customWidth="1"/>
    <col min="14085" max="14085" width="3.625" style="10" customWidth="1"/>
    <col min="14086" max="14115" width="3.125" style="10" customWidth="1"/>
    <col min="14116" max="14138" width="3.625" style="10" customWidth="1"/>
    <col min="14139" max="14336" width="9" style="10"/>
    <col min="14337" max="14340" width="3.125" style="10" customWidth="1"/>
    <col min="14341" max="14341" width="3.625" style="10" customWidth="1"/>
    <col min="14342" max="14371" width="3.125" style="10" customWidth="1"/>
    <col min="14372" max="14394" width="3.625" style="10" customWidth="1"/>
    <col min="14395" max="14592" width="9" style="10"/>
    <col min="14593" max="14596" width="3.125" style="10" customWidth="1"/>
    <col min="14597" max="14597" width="3.625" style="10" customWidth="1"/>
    <col min="14598" max="14627" width="3.125" style="10" customWidth="1"/>
    <col min="14628" max="14650" width="3.625" style="10" customWidth="1"/>
    <col min="14651" max="14848" width="9" style="10"/>
    <col min="14849" max="14852" width="3.125" style="10" customWidth="1"/>
    <col min="14853" max="14853" width="3.625" style="10" customWidth="1"/>
    <col min="14854" max="14883" width="3.125" style="10" customWidth="1"/>
    <col min="14884" max="14906" width="3.625" style="10" customWidth="1"/>
    <col min="14907" max="15104" width="9" style="10"/>
    <col min="15105" max="15108" width="3.125" style="10" customWidth="1"/>
    <col min="15109" max="15109" width="3.625" style="10" customWidth="1"/>
    <col min="15110" max="15139" width="3.125" style="10" customWidth="1"/>
    <col min="15140" max="15162" width="3.625" style="10" customWidth="1"/>
    <col min="15163" max="15360" width="9" style="10"/>
    <col min="15361" max="15364" width="3.125" style="10" customWidth="1"/>
    <col min="15365" max="15365" width="3.625" style="10" customWidth="1"/>
    <col min="15366" max="15395" width="3.125" style="10" customWidth="1"/>
    <col min="15396" max="15418" width="3.625" style="10" customWidth="1"/>
    <col min="15419" max="15616" width="9" style="10"/>
    <col min="15617" max="15620" width="3.125" style="10" customWidth="1"/>
    <col min="15621" max="15621" width="3.625" style="10" customWidth="1"/>
    <col min="15622" max="15651" width="3.125" style="10" customWidth="1"/>
    <col min="15652" max="15674" width="3.625" style="10" customWidth="1"/>
    <col min="15675" max="15872" width="9" style="10"/>
    <col min="15873" max="15876" width="3.125" style="10" customWidth="1"/>
    <col min="15877" max="15877" width="3.625" style="10" customWidth="1"/>
    <col min="15878" max="15907" width="3.125" style="10" customWidth="1"/>
    <col min="15908" max="15930" width="3.625" style="10" customWidth="1"/>
    <col min="15931" max="16128" width="9" style="10"/>
    <col min="16129" max="16132" width="3.125" style="10" customWidth="1"/>
    <col min="16133" max="16133" width="3.625" style="10" customWidth="1"/>
    <col min="16134" max="16163" width="3.125" style="10" customWidth="1"/>
    <col min="16164" max="16186" width="3.625" style="10" customWidth="1"/>
    <col min="16187" max="16384" width="9" style="10"/>
  </cols>
  <sheetData>
    <row r="1" spans="2:30">
      <c r="B1" s="17" t="s">
        <v>0</v>
      </c>
    </row>
    <row r="5" spans="2:30" ht="17.25">
      <c r="B5" s="355" t="s">
        <v>1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</row>
    <row r="6" spans="2:30" ht="17.25">
      <c r="B6" s="355" t="s">
        <v>2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</row>
    <row r="8" spans="2:30">
      <c r="V8" s="1" t="s">
        <v>3</v>
      </c>
      <c r="W8" s="6"/>
      <c r="X8" s="6"/>
      <c r="Y8" s="354" t="str">
        <f>IF('2事務受託様式４号'!AB3=0,"",'2事務受託様式４号'!AB3)</f>
        <v/>
      </c>
      <c r="Z8" s="354"/>
      <c r="AA8" s="354"/>
      <c r="AB8" s="354"/>
      <c r="AC8" s="354"/>
      <c r="AD8" s="354"/>
    </row>
    <row r="9" spans="2:30" ht="23.25" customHeight="1">
      <c r="V9" s="365" t="str">
        <f>IF('2事務受託様式４号'!AB4=0,"",'2事務受託様式４号'!AB4)</f>
        <v/>
      </c>
      <c r="W9" s="365"/>
      <c r="X9" s="365"/>
      <c r="Y9" s="365"/>
      <c r="Z9" s="365"/>
      <c r="AA9" s="365"/>
      <c r="AB9" s="365"/>
      <c r="AC9" s="365"/>
      <c r="AD9" s="365"/>
    </row>
    <row r="10" spans="2:30" ht="27" customHeight="1">
      <c r="X10" s="17"/>
      <c r="Y10" s="159"/>
      <c r="Z10" s="17"/>
      <c r="AA10" s="159"/>
      <c r="AB10" s="17"/>
    </row>
    <row r="12" spans="2:30" ht="13.5" customHeight="1">
      <c r="B12" s="364"/>
      <c r="C12" s="364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</row>
    <row r="13" spans="2:30" ht="30" customHeight="1">
      <c r="B13" s="357" t="s">
        <v>57</v>
      </c>
      <c r="C13" s="357"/>
      <c r="D13" s="357"/>
      <c r="E13" s="357"/>
      <c r="F13" s="357"/>
      <c r="G13" s="358" t="str">
        <f>IF('2事務受託様式４号'!B4=0,"",'2事務受託様式４号'!B4&amp;"　　殿")</f>
        <v>株式会社　帆苅組　　殿</v>
      </c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63"/>
      <c r="W13" s="63"/>
      <c r="X13" s="63"/>
      <c r="Y13" s="63"/>
      <c r="Z13" s="63"/>
      <c r="AA13" s="63"/>
      <c r="AB13" s="63"/>
      <c r="AC13" s="63"/>
      <c r="AD13" s="63"/>
    </row>
    <row r="14" spans="2:30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2:30" ht="15" customHeight="1"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2:30" ht="31.5" customHeight="1">
      <c r="H16" s="357" t="s">
        <v>20</v>
      </c>
      <c r="I16" s="357"/>
      <c r="J16" s="357"/>
      <c r="K16" s="357"/>
      <c r="L16" s="361" t="str">
        <f>IF('2事務受託様式４号'!E6=0,"",'2事務受託様式４号'!E6)</f>
        <v/>
      </c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</row>
    <row r="17" spans="3:30" ht="31.5" customHeight="1">
      <c r="H17" s="363" t="s">
        <v>5</v>
      </c>
      <c r="I17" s="363"/>
      <c r="J17" s="363"/>
      <c r="K17" s="363"/>
      <c r="L17" s="361" t="str">
        <f>IF('2事務受託様式４号'!E7=0,"",'2事務受託様式４号'!E7)</f>
        <v/>
      </c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</row>
    <row r="18" spans="3:30" ht="31.5" customHeight="1">
      <c r="H18" s="363" t="s">
        <v>21</v>
      </c>
      <c r="I18" s="363"/>
      <c r="J18" s="363"/>
      <c r="K18" s="363"/>
      <c r="L18" s="361" t="str">
        <f>IF('2事務受託様式４号'!E8=0,"",'2事務受託様式４号'!E8)</f>
        <v/>
      </c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</row>
    <row r="19" spans="3:30" ht="31.5" customHeight="1">
      <c r="H19" s="362" t="s">
        <v>103</v>
      </c>
      <c r="I19" s="362"/>
      <c r="J19" s="362"/>
      <c r="K19" s="362"/>
      <c r="L19" s="361" t="str">
        <f>IF('2事務受託様式４号'!E9=0,"",'2事務受託様式４号'!E9)</f>
        <v/>
      </c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</row>
    <row r="20" spans="3:30" ht="15" customHeight="1">
      <c r="H20" s="374" t="s">
        <v>100</v>
      </c>
      <c r="I20" s="374"/>
      <c r="J20" s="374"/>
      <c r="K20" s="374"/>
      <c r="L20" s="367" t="str">
        <f>IF('2事務受託様式４号'!E10=0,"",'2事務受託様式４号'!E10)</f>
        <v/>
      </c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3:30" ht="15" customHeight="1">
      <c r="H21" s="357" t="s">
        <v>101</v>
      </c>
      <c r="I21" s="357"/>
      <c r="J21" s="357"/>
      <c r="K21" s="357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</row>
    <row r="22" spans="3:30" ht="15" customHeight="1">
      <c r="H22" s="366" t="s">
        <v>107</v>
      </c>
      <c r="I22" s="366"/>
      <c r="J22" s="366"/>
      <c r="K22" s="366"/>
      <c r="L22" s="367" t="str">
        <f>IF('2事務受託様式４号'!E12=0,"",'2事務受託様式４号'!E12)</f>
        <v/>
      </c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</row>
    <row r="23" spans="3:30" ht="15" customHeight="1">
      <c r="H23" s="357" t="s">
        <v>6</v>
      </c>
      <c r="I23" s="357"/>
      <c r="J23" s="357"/>
      <c r="K23" s="357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</row>
    <row r="24" spans="3:30" ht="31.5" customHeight="1">
      <c r="H24" s="363" t="s">
        <v>7</v>
      </c>
      <c r="I24" s="363"/>
      <c r="J24" s="363"/>
      <c r="K24" s="363"/>
      <c r="L24" s="361" t="str">
        <f>IF('2事務受託様式４号'!E14=0,"",'2事務受託様式４号'!E14)</f>
        <v/>
      </c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</row>
    <row r="25" spans="3:30" ht="15.75" customHeight="1">
      <c r="H25" s="374" t="s">
        <v>100</v>
      </c>
      <c r="I25" s="374"/>
      <c r="J25" s="374"/>
      <c r="K25" s="374"/>
      <c r="L25" s="367" t="str">
        <f>IF('2事務受託様式４号'!E15=0,"",'2事務受託様式４号'!E15)</f>
        <v/>
      </c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7"/>
    </row>
    <row r="26" spans="3:30" ht="15.75" customHeight="1">
      <c r="H26" s="357" t="s">
        <v>102</v>
      </c>
      <c r="I26" s="357"/>
      <c r="J26" s="357"/>
      <c r="K26" s="357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</row>
    <row r="27" spans="3:30" ht="16.5" customHeight="1"/>
    <row r="28" spans="3:30">
      <c r="C28" s="17" t="s">
        <v>8</v>
      </c>
    </row>
    <row r="29" spans="3:30" ht="15" customHeight="1"/>
    <row r="30" spans="3:30" ht="14.25">
      <c r="M30" s="2" t="s">
        <v>9</v>
      </c>
    </row>
    <row r="32" spans="3:30" ht="20.25" customHeight="1">
      <c r="C32" s="17" t="s">
        <v>10</v>
      </c>
      <c r="F32" s="373" t="str">
        <f>IF('2事務受託様式４号'!P22=0,"",'2事務受託様式４号'!P22)</f>
        <v/>
      </c>
      <c r="G32" s="373"/>
      <c r="H32" s="373"/>
      <c r="I32" s="373"/>
      <c r="J32" s="373"/>
      <c r="K32" s="373"/>
      <c r="L32" s="373"/>
      <c r="M32" s="3" t="s">
        <v>22</v>
      </c>
      <c r="O32" s="373" t="str">
        <f>IF('2事務受託様式４号'!X22=0,"",'2事務受託様式４号'!X22)</f>
        <v/>
      </c>
      <c r="P32" s="373"/>
      <c r="Q32" s="373"/>
      <c r="R32" s="373"/>
      <c r="S32" s="373"/>
      <c r="T32" s="373"/>
      <c r="U32" s="373"/>
      <c r="Y32" s="371" t="s">
        <v>11</v>
      </c>
      <c r="Z32" s="363"/>
      <c r="AA32" s="363"/>
      <c r="AB32" s="363"/>
      <c r="AC32" s="363"/>
      <c r="AD32" s="372"/>
    </row>
    <row r="33" spans="2:30" ht="12" customHeight="1">
      <c r="Y33" s="7"/>
      <c r="Z33" s="8"/>
      <c r="AA33" s="8"/>
      <c r="AB33" s="8"/>
      <c r="AC33" s="8"/>
      <c r="AD33" s="9"/>
    </row>
    <row r="34" spans="2:30" ht="17.25">
      <c r="C34" s="17" t="s">
        <v>12</v>
      </c>
      <c r="F34" s="6"/>
      <c r="G34" s="353">
        <f>'3共済契約者別一覧'!Z37</f>
        <v>0</v>
      </c>
      <c r="H34" s="353"/>
      <c r="I34" s="353"/>
      <c r="J34" s="4" t="s">
        <v>13</v>
      </c>
      <c r="L34" s="17" t="s">
        <v>14</v>
      </c>
      <c r="P34" s="6"/>
      <c r="Q34" s="353">
        <f>'3共済契約者別一覧'!AF37</f>
        <v>0</v>
      </c>
      <c r="R34" s="353"/>
      <c r="S34" s="353"/>
      <c r="T34" s="4" t="s">
        <v>4</v>
      </c>
      <c r="Y34" s="11"/>
      <c r="AD34" s="12"/>
    </row>
    <row r="35" spans="2:30">
      <c r="Y35" s="13"/>
      <c r="Z35" s="6"/>
      <c r="AA35" s="6"/>
      <c r="AB35" s="6"/>
      <c r="AC35" s="6"/>
      <c r="AD35" s="16"/>
    </row>
    <row r="37" spans="2:30" ht="14.25" thickBo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40" spans="2:30" ht="17.25">
      <c r="B40" s="355" t="s">
        <v>15</v>
      </c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55"/>
      <c r="AD40" s="355"/>
    </row>
    <row r="42" spans="2:30">
      <c r="V42" s="1" t="s">
        <v>3</v>
      </c>
      <c r="W42" s="6"/>
      <c r="X42" s="6"/>
      <c r="Y42" s="354" t="str">
        <f>IF('2事務受託様式４号'!AB3=0,"",'2事務受託様式４号'!AB3)</f>
        <v/>
      </c>
      <c r="Z42" s="354"/>
      <c r="AA42" s="354"/>
      <c r="AB42" s="354"/>
      <c r="AC42" s="354"/>
      <c r="AD42" s="354"/>
    </row>
    <row r="45" spans="2:30" ht="30" customHeight="1">
      <c r="B45" s="357" t="s">
        <v>57</v>
      </c>
      <c r="C45" s="357"/>
      <c r="D45" s="357"/>
      <c r="E45" s="357"/>
      <c r="F45" s="357"/>
      <c r="G45" s="358" t="str">
        <f>IF('2事務受託様式４号'!B4=0,"",'2事務受託様式４号'!B4&amp;"　　殿")</f>
        <v>株式会社　帆苅組　　殿</v>
      </c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63"/>
      <c r="W45" s="63"/>
      <c r="X45" s="63"/>
      <c r="Y45" s="63"/>
      <c r="Z45" s="63"/>
      <c r="AA45" s="63"/>
      <c r="AB45" s="63"/>
      <c r="AC45" s="63"/>
      <c r="AD45" s="63"/>
    </row>
    <row r="46" spans="2:30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2:30" ht="13.5" customHeight="1">
      <c r="N47" s="359"/>
      <c r="O47" s="359"/>
      <c r="P47" s="359"/>
      <c r="Q47" s="359"/>
      <c r="R47" s="359"/>
    </row>
    <row r="48" spans="2:30" ht="13.5" customHeight="1">
      <c r="I48" s="6"/>
      <c r="J48" s="1"/>
      <c r="K48" s="5" t="s">
        <v>16</v>
      </c>
      <c r="L48" s="6"/>
      <c r="M48" s="6"/>
      <c r="N48" s="360"/>
      <c r="O48" s="360"/>
      <c r="P48" s="360"/>
      <c r="Q48" s="360"/>
      <c r="R48" s="360"/>
      <c r="S48" s="1" t="s">
        <v>17</v>
      </c>
    </row>
    <row r="49" spans="3:30">
      <c r="N49" s="133"/>
      <c r="O49" s="133"/>
      <c r="P49" s="133"/>
      <c r="Q49" s="133"/>
      <c r="R49" s="133"/>
    </row>
    <row r="50" spans="3:30" ht="13.5" customHeight="1">
      <c r="N50" s="359"/>
      <c r="O50" s="359"/>
      <c r="P50" s="359"/>
      <c r="Q50" s="359"/>
      <c r="R50" s="359"/>
    </row>
    <row r="51" spans="3:30" ht="13.5" customHeight="1">
      <c r="I51" s="6"/>
      <c r="J51" s="1"/>
      <c r="K51" s="5" t="s">
        <v>18</v>
      </c>
      <c r="L51" s="6"/>
      <c r="M51" s="6"/>
      <c r="N51" s="360"/>
      <c r="O51" s="360"/>
      <c r="P51" s="360"/>
      <c r="Q51" s="360"/>
      <c r="R51" s="360"/>
      <c r="S51" s="1" t="s">
        <v>17</v>
      </c>
      <c r="W51" s="64" t="str">
        <f>IF(AND(N47="",N50=""),"",IF(Q34=(N47+(N50*10)),"","請求に対する受領枚数エラー"))</f>
        <v/>
      </c>
    </row>
    <row r="54" spans="3:30">
      <c r="C54" s="17" t="s">
        <v>19</v>
      </c>
    </row>
    <row r="56" spans="3:30" ht="14.25">
      <c r="V56" s="15"/>
      <c r="W56" s="356"/>
      <c r="X56" s="356"/>
      <c r="Y56" s="356"/>
      <c r="Z56" s="356"/>
      <c r="AA56" s="356"/>
      <c r="AB56" s="356"/>
      <c r="AC56" s="356"/>
    </row>
    <row r="58" spans="3:30">
      <c r="Z58" s="370" t="s">
        <v>105</v>
      </c>
      <c r="AA58" s="370"/>
      <c r="AB58" s="370"/>
      <c r="AC58" s="370"/>
      <c r="AD58" s="370"/>
    </row>
    <row r="59" spans="3:30">
      <c r="Z59" s="370"/>
      <c r="AA59" s="370"/>
      <c r="AB59" s="370"/>
      <c r="AC59" s="370"/>
      <c r="AD59" s="370"/>
    </row>
    <row r="60" spans="3:30" ht="13.5" customHeight="1">
      <c r="P60" s="368" t="str">
        <f>IF('2事務受託様式４号'!E6=0,"",'2事務受託様式４号'!E6)</f>
        <v/>
      </c>
      <c r="Q60" s="368"/>
      <c r="R60" s="368"/>
      <c r="S60" s="368"/>
      <c r="T60" s="368"/>
      <c r="U60" s="368"/>
      <c r="V60" s="368"/>
      <c r="W60" s="368"/>
      <c r="X60" s="368"/>
      <c r="Y60" s="368"/>
      <c r="Z60" s="370"/>
      <c r="AA60" s="370"/>
      <c r="AB60" s="370"/>
      <c r="AC60" s="370"/>
      <c r="AD60" s="370"/>
    </row>
    <row r="61" spans="3:30" ht="13.5" customHeight="1">
      <c r="L61" s="1" t="s">
        <v>23</v>
      </c>
      <c r="M61" s="6"/>
      <c r="N61" s="6"/>
      <c r="O61" s="6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70"/>
      <c r="AA61" s="370"/>
      <c r="AB61" s="370"/>
      <c r="AC61" s="370"/>
      <c r="AD61" s="370"/>
    </row>
  </sheetData>
  <mergeCells count="41">
    <mergeCell ref="L22:AD23"/>
    <mergeCell ref="P60:Y61"/>
    <mergeCell ref="Z58:AD58"/>
    <mergeCell ref="Z59:AD61"/>
    <mergeCell ref="L18:AD18"/>
    <mergeCell ref="L19:AD19"/>
    <mergeCell ref="Y32:AD32"/>
    <mergeCell ref="F32:L32"/>
    <mergeCell ref="O32:U32"/>
    <mergeCell ref="H20:K20"/>
    <mergeCell ref="L20:AD21"/>
    <mergeCell ref="H21:K21"/>
    <mergeCell ref="H25:K25"/>
    <mergeCell ref="L25:AD26"/>
    <mergeCell ref="H26:K26"/>
    <mergeCell ref="H24:K24"/>
    <mergeCell ref="H23:K23"/>
    <mergeCell ref="L24:AD24"/>
    <mergeCell ref="H19:K19"/>
    <mergeCell ref="H18:K18"/>
    <mergeCell ref="B5:AD5"/>
    <mergeCell ref="B6:AD6"/>
    <mergeCell ref="Y8:AD8"/>
    <mergeCell ref="B12:C12"/>
    <mergeCell ref="L16:AD16"/>
    <mergeCell ref="V9:AD9"/>
    <mergeCell ref="B13:F13"/>
    <mergeCell ref="G13:U13"/>
    <mergeCell ref="H17:K17"/>
    <mergeCell ref="H16:K16"/>
    <mergeCell ref="L17:AD17"/>
    <mergeCell ref="H22:K22"/>
    <mergeCell ref="G34:I34"/>
    <mergeCell ref="Q34:S34"/>
    <mergeCell ref="Y42:AD42"/>
    <mergeCell ref="B40:AD40"/>
    <mergeCell ref="W56:AC56"/>
    <mergeCell ref="B45:F45"/>
    <mergeCell ref="G45:U45"/>
    <mergeCell ref="N47:R48"/>
    <mergeCell ref="N50:R51"/>
  </mergeCells>
  <phoneticPr fontId="2"/>
  <pageMargins left="0.27559055118110237" right="0.27559055118110237" top="0.31496062992125984" bottom="0.35433070866141736" header="0.19685039370078741" footer="0.19685039370078741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Button 6">
              <controlPr defaultSize="0" print="0" autoFill="0" autoPict="0" macro="[0]!メインメニューへ">
                <anchor moveWithCells="1" sizeWithCells="1">
                  <from>
                    <xdr:col>34</xdr:col>
                    <xdr:colOff>152400</xdr:colOff>
                    <xdr:row>2</xdr:row>
                    <xdr:rowOff>66675</xdr:rowOff>
                  </from>
                  <to>
                    <xdr:col>41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メインメニュー</vt:lpstr>
      <vt:lpstr>1事務受託様式５号</vt:lpstr>
      <vt:lpstr>2事務受託様式４号</vt:lpstr>
      <vt:lpstr>3共済契約者別一覧</vt:lpstr>
      <vt:lpstr>4事務受託様式２号</vt:lpstr>
      <vt:lpstr>'1事務受託様式５号'!Print_Area</vt:lpstr>
      <vt:lpstr>'2事務受託様式４号'!Print_Area</vt:lpstr>
      <vt:lpstr>'3共済契約者別一覧'!Print_Area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電子申請課 大塚</dc:creator>
  <cp:lastModifiedBy>西城 孝利</cp:lastModifiedBy>
  <cp:lastPrinted>2022-01-24T05:53:55Z</cp:lastPrinted>
  <dcterms:created xsi:type="dcterms:W3CDTF">2019-06-14T01:28:30Z</dcterms:created>
  <dcterms:modified xsi:type="dcterms:W3CDTF">2023-10-19T01:20:34Z</dcterms:modified>
</cp:coreProperties>
</file>